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9" activeTab="2"/>
  </bookViews>
  <sheets>
    <sheet name="summary page" sheetId="1" r:id="rId1"/>
    <sheet name="FTE comparison" sheetId="2" r:id="rId2"/>
    <sheet name="2009" sheetId="3" r:id="rId3"/>
    <sheet name="2006" sheetId="4" r:id="rId4"/>
    <sheet name="2004" sheetId="5" r:id="rId5"/>
    <sheet name="2002" sheetId="6" r:id="rId6"/>
    <sheet name="2000" sheetId="7" r:id="rId7"/>
    <sheet name="1998" sheetId="8" r:id="rId8"/>
    <sheet name="1996" sheetId="9" r:id="rId9"/>
    <sheet name="1994" sheetId="10" r:id="rId10"/>
    <sheet name="1992" sheetId="11" r:id="rId11"/>
    <sheet name="1990" sheetId="12" r:id="rId12"/>
    <sheet name="1987" sheetId="13" r:id="rId13"/>
  </sheets>
  <definedNames/>
  <calcPr fullCalcOnLoad="1"/>
</workbook>
</file>

<file path=xl/sharedStrings.xml><?xml version="1.0" encoding="utf-8"?>
<sst xmlns="http://schemas.openxmlformats.org/spreadsheetml/2006/main" count="284" uniqueCount="80">
  <si>
    <t>Summary of Salaries by Title in 2010 Dollars</t>
  </si>
  <si>
    <t>Chief of Staff</t>
  </si>
  <si>
    <t>Legislative Director</t>
  </si>
  <si>
    <t>Senior LA</t>
  </si>
  <si>
    <t>Legislative Assistant</t>
  </si>
  <si>
    <t>Legislative Correspondent</t>
  </si>
  <si>
    <t>Office Manager/ Executive Assistant</t>
  </si>
  <si>
    <t>Press Secretary/ Communication Director</t>
  </si>
  <si>
    <t>Scheduler</t>
  </si>
  <si>
    <t>Staff Assistant in DC</t>
  </si>
  <si>
    <t>System Administrator</t>
  </si>
  <si>
    <t>Average No. of Employees</t>
  </si>
  <si>
    <t>Office Expenditures on Staff</t>
  </si>
  <si>
    <t>Average Age (DC)</t>
  </si>
  <si>
    <t>Average Hill Salary (Adjusted to 2010 Dollars)</t>
  </si>
  <si>
    <t>Full Time Equivalent Salary (2010)</t>
  </si>
  <si>
    <t>FTE Title</t>
  </si>
  <si>
    <t>FTE OCC Code</t>
  </si>
  <si>
    <t>FTE 25%</t>
  </si>
  <si>
    <t>FTE 75% salary</t>
  </si>
  <si>
    <t>Hill 25% salary</t>
  </si>
  <si>
    <t>Hill 75% salary</t>
  </si>
  <si>
    <t>% av. Diff from private sector</t>
  </si>
  <si>
    <t>% diff for 25%</t>
  </si>
  <si>
    <t>% diff for 75%</t>
  </si>
  <si>
    <t>Chief executives</t>
  </si>
  <si>
    <t>11_1011</t>
  </si>
  <si>
    <t>136600</t>
  </si>
  <si>
    <t>General and operations managers</t>
  </si>
  <si>
    <t>11_1021</t>
  </si>
  <si>
    <t>82830</t>
  </si>
  <si>
    <t>157060</t>
  </si>
  <si>
    <t>Senior Legislative Assistant</t>
  </si>
  <si>
    <t>Political Scientists</t>
  </si>
  <si>
    <t>19_3094</t>
  </si>
  <si>
    <t>Correspondence Clerks</t>
  </si>
  <si>
    <t>43_4021</t>
  </si>
  <si>
    <t>34810</t>
  </si>
  <si>
    <t>50440</t>
  </si>
  <si>
    <t>Executive Secretaries and Executive Administrative Assistants</t>
  </si>
  <si>
    <t>43_6011</t>
  </si>
  <si>
    <t>40270</t>
  </si>
  <si>
    <t>61620</t>
  </si>
  <si>
    <t>Public relations specialists</t>
  </si>
  <si>
    <t>27_3031</t>
  </si>
  <si>
    <t>57650</t>
  </si>
  <si>
    <t>108580</t>
  </si>
  <si>
    <t>Executive secretaries and administrative assistants</t>
  </si>
  <si>
    <t>Receptionists and Information Clerks</t>
  </si>
  <si>
    <t>43_4171</t>
  </si>
  <si>
    <t>24010</t>
  </si>
  <si>
    <t>36600</t>
  </si>
  <si>
    <t>Administrative Services Managers</t>
  </si>
  <si>
    <t>11_3011</t>
  </si>
  <si>
    <t>57750</t>
  </si>
  <si>
    <t>104540</t>
  </si>
  <si>
    <t>Average Hill Salary (Adjusted to 2010 Dollars) from 2009 spreadsheet</t>
  </si>
  <si>
    <r>
      <t xml:space="preserve">FTE Equivalent from </t>
    </r>
    <r>
      <rPr>
        <sz val="10"/>
        <color indexed="12"/>
        <rFont val="Arial"/>
        <family val="2"/>
      </rPr>
      <t>Source of DC Occupational Employment and Wage Estimates: ftp://ftp.bls.gov/pub/special.requests/oes/oesm09ma.zip</t>
    </r>
  </si>
  <si>
    <r>
      <t xml:space="preserve">Key for FTE OCC Codes: </t>
    </r>
    <r>
      <rPr>
        <sz val="10"/>
        <color indexed="12"/>
        <rFont val="Arial"/>
        <family val="2"/>
      </rPr>
      <t>http://www.bls.gov/soc/major_groups.htm</t>
    </r>
  </si>
  <si>
    <t>Salary (Unadjusted)</t>
  </si>
  <si>
    <t>Years in Current Position</t>
  </si>
  <si>
    <t>Years in previous position in that office</t>
  </si>
  <si>
    <t>salary in 2010</t>
  </si>
  <si>
    <t>Years in Congress</t>
  </si>
  <si>
    <t>Office Manager/ Exec Asst</t>
  </si>
  <si>
    <t>Press Secretary/ Communications Director</t>
  </si>
  <si>
    <t>Staff Assistant (DC)</t>
  </si>
  <si>
    <t>Average Number of Employees</t>
  </si>
  <si>
    <t>Average Age of DC Staff</t>
  </si>
  <si>
    <t>Source: “2009 House Compensation Study: Guide for the 111th Congress,” produced by ICF International</t>
  </si>
  <si>
    <r>
      <t>Inflation calculator from the Bureau of Labor Statistics:</t>
    </r>
    <r>
      <rPr>
        <sz val="10"/>
        <color indexed="12"/>
        <rFont val="Arial"/>
        <family val="2"/>
      </rPr>
      <t>http://www.bls.gov/data/inflation_calculator.htm</t>
    </r>
    <r>
      <rPr>
        <sz val="10"/>
        <rFont val="Arial"/>
        <family val="2"/>
      </rPr>
      <t xml:space="preserve"> accessed in early December, 2010</t>
    </r>
  </si>
  <si>
    <t>Source: “2006 House Compensation Study: Guide for the 110th Congress,” published by ICF International</t>
  </si>
  <si>
    <t>Source: “2004 House Staff Employment Study: Guide for the 109th Congress,” published by the Congressional Management Foundation</t>
  </si>
  <si>
    <t>Source: “2002 House Staff Employment Study” published by the Congressional Management Foundation</t>
  </si>
  <si>
    <t>Source: “2000 House Staff Employment Study” published by the Congressional Management Foundation</t>
  </si>
  <si>
    <t>Source: “1998 House Staff Employment Study: A Congressional Management Foundation Guidebook” published by the Congressional Management Foundation</t>
  </si>
  <si>
    <t>“1996 House Staff Employment: Salary, Tenure, Demographics, and Benefits,” published by the Congressional Management Foundation</t>
  </si>
  <si>
    <t>“1994 U.S. House of Representatives Employment Practices: A Study of Staff Salary, Tenure, Demographics and Benefits,” published by the Congressional Management Foundation</t>
  </si>
  <si>
    <t>“1992 U.S. House of Representatives Employment Practices: A Study of Staff Salary, Tenure, Demographics and Benefits,” published by the Congressional Management Foundation</t>
  </si>
  <si>
    <t>“1990 U.S. House of Representatives Employment Practices: A Study of Staff Salary, Tenure and Demographics,” published by the Congressional Management Foundation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</si>
</sst>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[RED]\-#,##0"/>
    <numFmt numFmtId="166" formatCode="0"/>
    <numFmt numFmtId="167" formatCode="@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7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vertical="center"/>
    </xf>
    <xf numFmtId="168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pecial.requests/oes/oesm09ma.zip" TargetMode="External" /><Relationship Id="rId2" Type="http://schemas.openxmlformats.org/officeDocument/2006/relationships/hyperlink" Target="http://www.bls.gov/soc/major_group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C21" sqref="C21"/>
    </sheetView>
  </sheetViews>
  <sheetFormatPr defaultColWidth="9.140625" defaultRowHeight="12.75" customHeight="1"/>
  <cols>
    <col min="1" max="1" width="37.28125" style="0" customWidth="1"/>
    <col min="2" max="24" width="11.57421875" style="0" customWidth="1"/>
  </cols>
  <sheetData>
    <row r="1" spans="1:24" ht="12.75" customHeight="1">
      <c r="A1" s="1" t="s">
        <v>0</v>
      </c>
      <c r="B1" s="2">
        <v>2009</v>
      </c>
      <c r="C1" s="2">
        <v>2008</v>
      </c>
      <c r="D1" s="2">
        <v>2007</v>
      </c>
      <c r="E1" s="2">
        <v>2006</v>
      </c>
      <c r="F1" s="2">
        <v>2005</v>
      </c>
      <c r="G1" s="2">
        <v>2004</v>
      </c>
      <c r="H1" s="2">
        <v>2003</v>
      </c>
      <c r="I1" s="2">
        <v>2002</v>
      </c>
      <c r="J1" s="2">
        <v>2001</v>
      </c>
      <c r="K1" s="2">
        <v>2000</v>
      </c>
      <c r="L1" s="2">
        <v>1999</v>
      </c>
      <c r="M1" s="2">
        <v>1998</v>
      </c>
      <c r="N1" s="2">
        <v>1997</v>
      </c>
      <c r="O1" s="2">
        <v>1996</v>
      </c>
      <c r="P1" s="2">
        <v>1995</v>
      </c>
      <c r="Q1" s="2">
        <v>1994</v>
      </c>
      <c r="R1" s="2">
        <v>1993</v>
      </c>
      <c r="S1" s="2">
        <v>1992</v>
      </c>
      <c r="T1" s="2">
        <v>1991</v>
      </c>
      <c r="U1" s="2">
        <v>1990</v>
      </c>
      <c r="V1" s="2">
        <v>1989</v>
      </c>
      <c r="W1" s="2">
        <v>1988</v>
      </c>
      <c r="X1" s="2">
        <v>1987</v>
      </c>
    </row>
    <row r="2" spans="1:24" ht="12.75" customHeight="1">
      <c r="A2" s="3" t="s">
        <v>1</v>
      </c>
      <c r="B2" s="4">
        <f>'2009'!F2</f>
        <v>136920</v>
      </c>
      <c r="C2" s="4"/>
      <c r="D2" s="4"/>
      <c r="E2" s="4">
        <f>'2006'!F2</f>
        <v>140747</v>
      </c>
      <c r="F2" s="4"/>
      <c r="G2" s="4">
        <f>'2004'!F2:F3</f>
        <v>136735</v>
      </c>
      <c r="H2" s="4"/>
      <c r="I2" s="4">
        <f>'2002'!F2</f>
        <v>131378</v>
      </c>
      <c r="J2" s="4"/>
      <c r="K2" s="4">
        <f>'2000'!F2</f>
        <v>123980</v>
      </c>
      <c r="L2" s="4"/>
      <c r="M2" s="4">
        <f>'1998'!F2</f>
        <v>119333</v>
      </c>
      <c r="N2" s="4"/>
      <c r="O2" s="4">
        <f>'1996'!F2</f>
        <v>117550</v>
      </c>
      <c r="P2" s="4"/>
      <c r="Q2" s="4">
        <f>'1994'!F2</f>
        <v>119783</v>
      </c>
      <c r="R2" s="4"/>
      <c r="S2" s="4">
        <f>'1992'!F2</f>
        <v>119019</v>
      </c>
      <c r="T2" s="4"/>
      <c r="U2" s="4">
        <f>'1990'!F2</f>
        <v>105381</v>
      </c>
      <c r="V2" s="4"/>
      <c r="W2" s="4"/>
      <c r="X2" s="4">
        <f>'1987'!F2</f>
        <v>106159</v>
      </c>
    </row>
    <row r="3" spans="1:24" ht="12.75" customHeight="1">
      <c r="A3" s="3" t="s">
        <v>2</v>
      </c>
      <c r="B3" s="4">
        <f>'2009'!F3</f>
        <v>85912</v>
      </c>
      <c r="C3" s="4"/>
      <c r="D3" s="4"/>
      <c r="E3" s="4">
        <f>'2006'!F3</f>
        <v>82982</v>
      </c>
      <c r="F3" s="4"/>
      <c r="G3" s="4">
        <f>'2004'!F3:F4</f>
        <v>81743</v>
      </c>
      <c r="H3" s="4"/>
      <c r="I3" s="4">
        <f>'2002'!F3</f>
        <v>80497</v>
      </c>
      <c r="J3" s="4"/>
      <c r="K3" s="4">
        <f>'2000'!F3</f>
        <v>77571</v>
      </c>
      <c r="L3" s="4"/>
      <c r="M3" s="4">
        <f>'1998'!F3</f>
        <v>74406</v>
      </c>
      <c r="N3" s="4"/>
      <c r="O3" s="4">
        <f>'1996'!F3</f>
        <v>72774</v>
      </c>
      <c r="P3" s="4"/>
      <c r="Q3" s="4">
        <f>'1994'!F3</f>
        <v>75746</v>
      </c>
      <c r="R3" s="4"/>
      <c r="S3" s="4">
        <f>'1992'!F3</f>
        <v>74617</v>
      </c>
      <c r="T3" s="4"/>
      <c r="U3" s="4">
        <f>'1990'!F3</f>
        <v>69180</v>
      </c>
      <c r="V3" s="4"/>
      <c r="W3" s="4"/>
      <c r="X3" s="4">
        <f>'1987'!F3</f>
        <v>70474</v>
      </c>
    </row>
    <row r="4" spans="1:24" ht="12.75" customHeight="1">
      <c r="A4" s="3" t="s">
        <v>3</v>
      </c>
      <c r="B4" s="5">
        <f>'2009'!F4</f>
        <v>62820</v>
      </c>
      <c r="C4" s="5"/>
      <c r="D4" s="5"/>
      <c r="E4" s="5">
        <f>'2006'!F4</f>
        <v>60107</v>
      </c>
      <c r="F4" s="5"/>
      <c r="G4" s="5">
        <f>'2004'!F4</f>
        <v>57305</v>
      </c>
      <c r="H4" s="5"/>
      <c r="I4" s="5">
        <f>'2002'!F4</f>
        <v>55599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 customHeight="1">
      <c r="A5" s="3" t="s">
        <v>4</v>
      </c>
      <c r="B5" s="4">
        <f>'2009'!F5</f>
        <v>45982</v>
      </c>
      <c r="C5" s="4"/>
      <c r="D5" s="4"/>
      <c r="E5" s="4">
        <f>'2006'!F5</f>
        <v>47130</v>
      </c>
      <c r="F5" s="4"/>
      <c r="G5" s="4">
        <f>'2004'!F5</f>
        <v>45499</v>
      </c>
      <c r="H5" s="4"/>
      <c r="I5" s="4">
        <f>'2002'!F5</f>
        <v>44741</v>
      </c>
      <c r="J5" s="4"/>
      <c r="K5" s="4">
        <f>'2000'!F5</f>
        <v>47401</v>
      </c>
      <c r="L5" s="4"/>
      <c r="M5" s="4">
        <f>'1998'!F5</f>
        <v>45989</v>
      </c>
      <c r="N5" s="4"/>
      <c r="O5" s="4">
        <f>'1996'!F5</f>
        <v>44446</v>
      </c>
      <c r="P5" s="4"/>
      <c r="Q5" s="4">
        <f>'1994'!F5</f>
        <v>46451</v>
      </c>
      <c r="R5" s="4"/>
      <c r="S5" s="4">
        <f>'1992'!F5</f>
        <v>47333</v>
      </c>
      <c r="T5" s="4"/>
      <c r="U5" s="4">
        <f>'1990'!F5</f>
        <v>45244</v>
      </c>
      <c r="V5" s="4"/>
      <c r="W5" s="4"/>
      <c r="X5" s="4">
        <f>'1987'!F5</f>
        <v>45821</v>
      </c>
    </row>
    <row r="6" spans="1:24" ht="12.75" customHeight="1">
      <c r="A6" s="3" t="s">
        <v>5</v>
      </c>
      <c r="B6" s="4">
        <f>'2009'!F6</f>
        <v>35861</v>
      </c>
      <c r="C6" s="4"/>
      <c r="D6" s="4"/>
      <c r="E6" s="4">
        <f>'2006'!F6</f>
        <v>33631</v>
      </c>
      <c r="F6" s="4"/>
      <c r="G6" s="4">
        <f>'2004'!F6</f>
        <v>34732</v>
      </c>
      <c r="H6" s="4"/>
      <c r="I6" s="4">
        <f>'2002'!F6</f>
        <v>34030</v>
      </c>
      <c r="J6" s="4"/>
      <c r="K6" s="4">
        <f>'2000'!F6</f>
        <v>33930</v>
      </c>
      <c r="L6" s="4"/>
      <c r="M6" s="4">
        <f>'1998'!F6</f>
        <v>32267</v>
      </c>
      <c r="N6" s="4"/>
      <c r="O6" s="4">
        <f>'1996'!F6</f>
        <v>31924</v>
      </c>
      <c r="P6" s="4"/>
      <c r="Q6" s="4">
        <f>'1994'!F6</f>
        <v>32175</v>
      </c>
      <c r="R6" s="4"/>
      <c r="S6" s="4">
        <f>'1992'!F6</f>
        <v>33540</v>
      </c>
      <c r="T6" s="4"/>
      <c r="U6" s="4">
        <f>'1990'!F6</f>
        <v>33074</v>
      </c>
      <c r="V6" s="4"/>
      <c r="W6" s="4"/>
      <c r="X6" s="4">
        <f>'1987'!F6</f>
        <v>35162</v>
      </c>
    </row>
    <row r="7" spans="1:24" ht="12.75" customHeight="1">
      <c r="A7" s="3" t="s">
        <v>6</v>
      </c>
      <c r="B7" s="4">
        <f>'2009'!F7</f>
        <v>60777</v>
      </c>
      <c r="C7" s="4"/>
      <c r="D7" s="4"/>
      <c r="E7" s="4">
        <f>'2006'!F7</f>
        <v>57413</v>
      </c>
      <c r="F7" s="4"/>
      <c r="G7" s="4">
        <f>'2004'!F7</f>
        <v>61672</v>
      </c>
      <c r="H7" s="4"/>
      <c r="I7" s="4">
        <f>'2002'!F7</f>
        <v>58991</v>
      </c>
      <c r="J7" s="4"/>
      <c r="K7" s="4">
        <f>'2000'!F7</f>
        <v>55895</v>
      </c>
      <c r="L7" s="4"/>
      <c r="M7" s="4">
        <f>'1998'!F7</f>
        <v>53256</v>
      </c>
      <c r="N7" s="4"/>
      <c r="O7" s="4">
        <f>'1996'!F7</f>
        <v>52164</v>
      </c>
      <c r="P7" s="4"/>
      <c r="Q7" s="4">
        <f>'1994'!F7</f>
        <v>55498</v>
      </c>
      <c r="R7" s="4"/>
      <c r="S7" s="4">
        <f>'1992'!F7</f>
        <v>55846</v>
      </c>
      <c r="T7" s="4"/>
      <c r="U7" s="4">
        <f>'1990'!F7</f>
        <v>59117</v>
      </c>
      <c r="V7" s="4"/>
      <c r="W7" s="4"/>
      <c r="X7" s="4">
        <f>'1987'!F7</f>
        <v>49864</v>
      </c>
    </row>
    <row r="8" spans="1:24" ht="12.75" customHeight="1">
      <c r="A8" s="3" t="s">
        <v>7</v>
      </c>
      <c r="B8" s="4">
        <f>'2009'!F8</f>
        <v>61628</v>
      </c>
      <c r="C8" s="4"/>
      <c r="D8" s="4"/>
      <c r="E8" s="4">
        <f>'2006'!F8</f>
        <v>63742</v>
      </c>
      <c r="F8" s="4"/>
      <c r="G8" s="4">
        <f>'2004'!F8</f>
        <v>62279</v>
      </c>
      <c r="H8" s="4"/>
      <c r="I8" s="4">
        <f>'2002'!F8</f>
        <v>59968</v>
      </c>
      <c r="J8" s="4"/>
      <c r="K8" s="4">
        <f>'2000'!F8</f>
        <v>57536</v>
      </c>
      <c r="L8" s="4"/>
      <c r="M8" s="4">
        <f>'1998'!F8</f>
        <v>57130</v>
      </c>
      <c r="N8" s="4"/>
      <c r="O8" s="4">
        <f>'1996'!F8</f>
        <v>58002</v>
      </c>
      <c r="P8" s="4"/>
      <c r="Q8" s="4">
        <f>'1994'!F8</f>
        <v>58795</v>
      </c>
      <c r="R8" s="4"/>
      <c r="S8" s="4">
        <f>'1992'!F8</f>
        <v>58719</v>
      </c>
      <c r="T8" s="4"/>
      <c r="U8" s="4">
        <f>'1990'!F8</f>
        <v>57656</v>
      </c>
      <c r="V8" s="4"/>
      <c r="W8" s="4"/>
      <c r="X8" s="4">
        <f>'1987'!F8</f>
        <v>55832</v>
      </c>
    </row>
    <row r="9" spans="1:24" ht="12.75" customHeight="1">
      <c r="A9" s="3" t="s">
        <v>8</v>
      </c>
      <c r="B9" s="4">
        <f>'2009'!F9</f>
        <v>49046</v>
      </c>
      <c r="C9" s="4"/>
      <c r="D9" s="4"/>
      <c r="E9" s="4">
        <f>'2006'!F9</f>
        <v>52501</v>
      </c>
      <c r="F9" s="4"/>
      <c r="G9" s="4">
        <f>'2004'!F9</f>
        <v>52196</v>
      </c>
      <c r="H9" s="4"/>
      <c r="I9" s="4">
        <f>'2002'!F9</f>
        <v>52815</v>
      </c>
      <c r="J9" s="4"/>
      <c r="K9" s="4">
        <f>'2000'!F9</f>
        <v>52160</v>
      </c>
      <c r="L9" s="4"/>
      <c r="M9" s="4">
        <f>'1998'!F9</f>
        <v>49293</v>
      </c>
      <c r="N9" s="4"/>
      <c r="O9" s="4">
        <f>'1996'!F9</f>
        <v>51120</v>
      </c>
      <c r="P9" s="4"/>
      <c r="Q9" s="4">
        <f>'1994'!F9</f>
        <v>53333</v>
      </c>
      <c r="R9" s="4"/>
      <c r="S9" s="4">
        <f>'1992'!F9</f>
        <v>41088</v>
      </c>
      <c r="T9" s="4"/>
      <c r="U9" s="4">
        <f>'1990'!F9</f>
        <v>40008</v>
      </c>
      <c r="V9" s="4"/>
      <c r="W9" s="4"/>
      <c r="X9" s="4"/>
    </row>
    <row r="10" spans="1:24" ht="12.75" customHeight="1">
      <c r="A10" s="3" t="s">
        <v>9</v>
      </c>
      <c r="B10" s="4">
        <f>'2009'!F10</f>
        <v>31114</v>
      </c>
      <c r="C10" s="4"/>
      <c r="D10" s="4"/>
      <c r="E10" s="4">
        <f>'2006'!F10</f>
        <v>32407</v>
      </c>
      <c r="F10" s="4"/>
      <c r="G10" s="4">
        <f>'2004'!F10</f>
        <v>31128</v>
      </c>
      <c r="H10" s="4"/>
      <c r="I10" s="4">
        <f>'2002'!F10</f>
        <v>31319</v>
      </c>
      <c r="J10" s="4"/>
      <c r="K10" s="4">
        <v>30303.33</v>
      </c>
      <c r="L10" s="4"/>
      <c r="M10" s="4">
        <f>'1998'!F10</f>
        <v>29199</v>
      </c>
      <c r="N10" s="4"/>
      <c r="O10" s="4">
        <f>'1996'!F10</f>
        <v>30407</v>
      </c>
      <c r="P10" s="4"/>
      <c r="Q10" s="4">
        <f>'1994'!F10</f>
        <v>31903</v>
      </c>
      <c r="R10" s="4"/>
      <c r="S10" s="4">
        <f>'1992'!F10</f>
        <v>32444</v>
      </c>
      <c r="T10" s="4"/>
      <c r="U10" s="4">
        <f>'1990'!F10</f>
        <v>31680</v>
      </c>
      <c r="V10" s="4"/>
      <c r="W10" s="4"/>
      <c r="X10" s="4">
        <f>'1987'!F10</f>
        <v>30804</v>
      </c>
    </row>
    <row r="11" spans="1:24" ht="12.75" customHeight="1">
      <c r="A11" s="3" t="s">
        <v>10</v>
      </c>
      <c r="B11" s="4"/>
      <c r="C11" s="4"/>
      <c r="D11" s="4"/>
      <c r="E11" s="4"/>
      <c r="F11" s="4"/>
      <c r="G11" s="4">
        <f>'2004'!F11</f>
        <v>40355</v>
      </c>
      <c r="H11" s="4"/>
      <c r="I11" s="4">
        <f>'2002'!F11</f>
        <v>42911</v>
      </c>
      <c r="J11" s="4"/>
      <c r="K11" s="4">
        <f>'2000'!F11</f>
        <v>38363</v>
      </c>
      <c r="L11" s="4"/>
      <c r="M11" s="4">
        <f>'1998'!F11</f>
        <v>37850</v>
      </c>
      <c r="N11" s="4"/>
      <c r="O11" s="4">
        <f>'1996'!F11</f>
        <v>40262</v>
      </c>
      <c r="P11" s="4"/>
      <c r="Q11" s="4">
        <f>'1994'!F11</f>
        <v>40752</v>
      </c>
      <c r="R11" s="4"/>
      <c r="S11" s="4">
        <f>'1992'!F11</f>
        <v>40088</v>
      </c>
      <c r="T11" s="4"/>
      <c r="U11" s="4">
        <f>'1990'!F11</f>
        <v>39824</v>
      </c>
      <c r="V11" s="4"/>
      <c r="W11" s="4"/>
      <c r="X11" s="4">
        <f>'1987'!F11</f>
        <v>40045</v>
      </c>
    </row>
    <row r="12" spans="1:24" ht="12.75" customHeight="1">
      <c r="A12" s="3" t="s">
        <v>11</v>
      </c>
      <c r="B12" s="5">
        <f>'2009'!F12</f>
        <v>16.7</v>
      </c>
      <c r="C12" s="5"/>
      <c r="D12" s="5"/>
      <c r="E12" s="5"/>
      <c r="F12" s="5"/>
      <c r="G12" s="5"/>
      <c r="H12" s="5"/>
      <c r="J12" s="5"/>
      <c r="K12" s="5">
        <f>'2000'!F12</f>
        <v>14.2</v>
      </c>
      <c r="L12" s="5"/>
      <c r="M12" s="5"/>
      <c r="N12" s="5"/>
      <c r="O12" s="5">
        <f>'1996'!F12</f>
        <v>14.8</v>
      </c>
      <c r="P12" s="5"/>
      <c r="Q12" s="5">
        <f>'1994'!F12</f>
        <v>15</v>
      </c>
      <c r="R12" s="5"/>
      <c r="S12" s="5">
        <f>'1992'!F12</f>
        <v>15.5</v>
      </c>
      <c r="T12" s="5"/>
      <c r="U12" s="5">
        <f>'1990'!F12</f>
        <v>14.1</v>
      </c>
      <c r="V12" s="5"/>
      <c r="W12" s="5"/>
      <c r="X12" s="5">
        <f>'1987'!F12</f>
        <v>14.3</v>
      </c>
    </row>
    <row r="13" spans="1:24" ht="12.75" customHeight="1">
      <c r="A13" s="3" t="s">
        <v>12</v>
      </c>
      <c r="B13" s="5"/>
      <c r="C13" s="5"/>
      <c r="D13" s="5"/>
      <c r="E13" s="5"/>
      <c r="F13" s="5"/>
      <c r="G13" s="5">
        <f>'2004'!F13</f>
        <v>869117</v>
      </c>
      <c r="H13" s="5"/>
      <c r="I13" s="5">
        <f>'2002'!F13</f>
        <v>867674</v>
      </c>
      <c r="J13" s="5"/>
      <c r="K13" s="5">
        <f>'2000'!F13</f>
        <v>786354</v>
      </c>
      <c r="L13" s="5"/>
      <c r="M13" s="5">
        <f>'1998'!F13</f>
        <v>772616</v>
      </c>
      <c r="N13" s="5"/>
      <c r="O13" s="5">
        <f>'1996'!F13</f>
        <v>765697</v>
      </c>
      <c r="P13" s="5"/>
      <c r="Q13" s="5"/>
      <c r="R13" s="5"/>
      <c r="S13" s="5">
        <f>'1992'!F13</f>
        <v>808836</v>
      </c>
      <c r="T13" s="5"/>
      <c r="U13" s="5">
        <f>'1990'!F13</f>
        <v>705225</v>
      </c>
      <c r="V13" s="5"/>
      <c r="W13" s="5"/>
      <c r="X13" s="5"/>
    </row>
    <row r="14" spans="1:24" ht="12.75" customHeight="1">
      <c r="A14" s="3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>
        <f>'2000'!F14</f>
        <v>31.1</v>
      </c>
      <c r="L14" s="5"/>
      <c r="M14" s="5"/>
      <c r="N14" s="5"/>
      <c r="O14" s="5">
        <f>'1996'!F14</f>
        <v>31.2</v>
      </c>
      <c r="P14" s="5"/>
      <c r="Q14" s="5">
        <f>'1994'!F14</f>
        <v>31.3</v>
      </c>
      <c r="R14" s="5"/>
      <c r="S14" s="5">
        <f>'1992'!F14</f>
        <v>31.5</v>
      </c>
      <c r="T14" s="5"/>
      <c r="U14" s="5"/>
      <c r="V14" s="5"/>
      <c r="W14" s="5"/>
      <c r="X14" s="5">
        <f>'1987'!F14</f>
        <v>31.4</v>
      </c>
    </row>
    <row r="15" spans="1:9" ht="12.75" customHeight="1">
      <c r="A15" s="3"/>
      <c r="I15" s="5"/>
    </row>
    <row r="17" spans="1:9" ht="12.75" customHeight="1">
      <c r="A17" s="3"/>
      <c r="I17" s="5"/>
    </row>
    <row r="18" ht="12.75" customHeight="1">
      <c r="A18" s="3"/>
    </row>
    <row r="19" ht="12.75" customHeight="1">
      <c r="A19" s="3"/>
    </row>
    <row r="21" ht="12.75" customHeight="1">
      <c r="A2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17.140625" defaultRowHeight="12.75" customHeight="1"/>
  <cols>
    <col min="1" max="1" width="38.8515625" style="0" customWidth="1"/>
    <col min="2" max="4" width="17.140625" style="0" customWidth="1"/>
    <col min="5" max="5" width="6.57421875" style="0" customWidth="1"/>
  </cols>
  <sheetData>
    <row r="1" spans="1:20" ht="12.75" customHeight="1">
      <c r="A1" s="3">
        <v>1994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81166</v>
      </c>
      <c r="C2" s="3">
        <v>4.2</v>
      </c>
      <c r="D2" s="3">
        <v>5.8</v>
      </c>
      <c r="E2" s="3"/>
      <c r="F2" s="3">
        <v>119783</v>
      </c>
      <c r="G2" s="3">
        <v>9.3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51326</v>
      </c>
      <c r="C3" s="3">
        <v>2.8</v>
      </c>
      <c r="D3" s="3">
        <v>4.4</v>
      </c>
      <c r="E3" s="3"/>
      <c r="F3" s="3">
        <v>75746</v>
      </c>
      <c r="G3" s="3">
        <v>7.9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31476</v>
      </c>
      <c r="C5" s="3">
        <v>1.8</v>
      </c>
      <c r="D5" s="3">
        <v>2.3</v>
      </c>
      <c r="E5" s="3"/>
      <c r="F5" s="3">
        <v>46451</v>
      </c>
      <c r="G5" s="3">
        <v>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21802</v>
      </c>
      <c r="C6" s="3">
        <v>1.1</v>
      </c>
      <c r="D6" s="3">
        <v>1.4</v>
      </c>
      <c r="E6" s="3"/>
      <c r="F6" s="3">
        <v>32175</v>
      </c>
      <c r="G6" s="3">
        <v>1.5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37606</v>
      </c>
      <c r="C7" s="3">
        <v>4.1</v>
      </c>
      <c r="D7" s="3">
        <v>5.2</v>
      </c>
      <c r="E7" s="3"/>
      <c r="F7" s="3">
        <v>55498</v>
      </c>
      <c r="G7" s="3">
        <v>9.3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39840</v>
      </c>
      <c r="C8" s="3">
        <v>2.6</v>
      </c>
      <c r="D8" s="3">
        <v>2.7</v>
      </c>
      <c r="E8" s="3"/>
      <c r="F8" s="3">
        <v>58795</v>
      </c>
      <c r="G8" s="3">
        <v>3.8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37139</v>
      </c>
      <c r="C9" s="3">
        <v>3.9</v>
      </c>
      <c r="D9" s="3">
        <v>3.9</v>
      </c>
      <c r="E9" s="3"/>
      <c r="F9" s="3">
        <v>53333</v>
      </c>
      <c r="G9" s="3">
        <v>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21618</v>
      </c>
      <c r="C10" s="3">
        <v>1.6</v>
      </c>
      <c r="D10" s="3">
        <v>1.6</v>
      </c>
      <c r="E10" s="3"/>
      <c r="F10" s="3">
        <v>31903</v>
      </c>
      <c r="G10" s="3">
        <v>1.9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27614</v>
      </c>
      <c r="C11" s="3">
        <v>3</v>
      </c>
      <c r="D11" s="3">
        <v>3</v>
      </c>
      <c r="E11" s="3"/>
      <c r="F11" s="3">
        <v>40752</v>
      </c>
      <c r="G11" s="3">
        <v>5.4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15</v>
      </c>
      <c r="C12" s="3"/>
      <c r="D12" s="3"/>
      <c r="E12" s="3"/>
      <c r="F12" s="3">
        <f>B12</f>
        <v>15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>
        <v>31.3</v>
      </c>
      <c r="C14" s="3"/>
      <c r="D14" s="3"/>
      <c r="E14" s="3"/>
      <c r="F14" s="3">
        <f>B14</f>
        <v>31.3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17.140625" defaultRowHeight="12.75" customHeight="1"/>
  <cols>
    <col min="1" max="1" width="36.140625" style="0" customWidth="1"/>
    <col min="2" max="4" width="17.140625" style="0" customWidth="1"/>
    <col min="5" max="5" width="5.28125" style="0" customWidth="1"/>
  </cols>
  <sheetData>
    <row r="1" spans="1:20" ht="12.75" customHeight="1">
      <c r="A1" s="3">
        <v>1992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76349</v>
      </c>
      <c r="C2" s="3">
        <v>4.9</v>
      </c>
      <c r="D2" s="3">
        <v>6.6</v>
      </c>
      <c r="E2" s="3"/>
      <c r="F2" s="3">
        <v>119019</v>
      </c>
      <c r="G2" s="3">
        <v>9.7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47866</v>
      </c>
      <c r="C3" s="3">
        <v>3.4</v>
      </c>
      <c r="D3" s="3">
        <v>4.8</v>
      </c>
      <c r="E3" s="3"/>
      <c r="F3" s="3">
        <v>74617</v>
      </c>
      <c r="G3" s="3">
        <v>7.2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30364</v>
      </c>
      <c r="C5" s="3">
        <v>2.2</v>
      </c>
      <c r="D5" s="3">
        <v>2.6</v>
      </c>
      <c r="E5" s="3"/>
      <c r="F5" s="3">
        <v>47333</v>
      </c>
      <c r="G5" s="3">
        <v>3.3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21516</v>
      </c>
      <c r="C6" s="3">
        <v>1.5</v>
      </c>
      <c r="D6" s="3">
        <v>1.7</v>
      </c>
      <c r="E6" s="3"/>
      <c r="F6" s="3">
        <v>33540</v>
      </c>
      <c r="G6" s="3">
        <v>2.2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35825</v>
      </c>
      <c r="C7" s="3">
        <v>4.9</v>
      </c>
      <c r="D7" s="3">
        <v>5.6</v>
      </c>
      <c r="E7" s="3"/>
      <c r="F7" s="3">
        <v>55846</v>
      </c>
      <c r="G7" s="3">
        <v>7.7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37668</v>
      </c>
      <c r="C8" s="3">
        <v>2.7</v>
      </c>
      <c r="D8" s="3">
        <v>2.9</v>
      </c>
      <c r="E8" s="3"/>
      <c r="F8" s="3">
        <v>58719</v>
      </c>
      <c r="G8" s="3">
        <v>4.3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26358</v>
      </c>
      <c r="C9" s="3">
        <v>3.9</v>
      </c>
      <c r="D9" s="3">
        <v>4.2</v>
      </c>
      <c r="E9" s="3"/>
      <c r="F9" s="3">
        <v>41088</v>
      </c>
      <c r="G9" s="3">
        <v>6.9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20813</v>
      </c>
      <c r="C10" s="3">
        <v>1.5</v>
      </c>
      <c r="D10" s="3">
        <v>1.7</v>
      </c>
      <c r="E10" s="3"/>
      <c r="F10" s="3">
        <v>32444</v>
      </c>
      <c r="G10" s="3">
        <v>2.3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25716</v>
      </c>
      <c r="C11" s="3">
        <v>3</v>
      </c>
      <c r="D11" s="3">
        <v>3.3</v>
      </c>
      <c r="E11" s="3"/>
      <c r="F11" s="3">
        <v>40088</v>
      </c>
      <c r="G11" s="3">
        <v>5.2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15.5</v>
      </c>
      <c r="C12" s="3"/>
      <c r="D12" s="3"/>
      <c r="E12" s="3"/>
      <c r="F12" s="3">
        <f>B12</f>
        <v>15.5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>
        <v>518857</v>
      </c>
      <c r="C13" s="3"/>
      <c r="D13" s="3"/>
      <c r="E13" s="3"/>
      <c r="F13" s="3">
        <v>808836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>
        <v>31.5</v>
      </c>
      <c r="C14" s="3"/>
      <c r="D14" s="3"/>
      <c r="E14" s="3"/>
      <c r="F14" s="3">
        <f>B14</f>
        <v>31.5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" sqref="B17"/>
    </sheetView>
  </sheetViews>
  <sheetFormatPr defaultColWidth="17.140625" defaultRowHeight="12.75" customHeight="1"/>
  <cols>
    <col min="1" max="1" width="36.28125" style="0" customWidth="1"/>
    <col min="2" max="3" width="17.140625" style="0" customWidth="1"/>
    <col min="4" max="4" width="8.8515625" style="0" customWidth="1"/>
    <col min="5" max="5" width="7.421875" style="0" customWidth="1"/>
    <col min="6" max="6" width="12.8515625" style="0" customWidth="1"/>
  </cols>
  <sheetData>
    <row r="1" spans="1:20" ht="12.75" customHeight="1">
      <c r="A1" s="3">
        <v>1990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62975</v>
      </c>
      <c r="C2" s="3">
        <v>4.5</v>
      </c>
      <c r="D2" s="3"/>
      <c r="E2" s="3"/>
      <c r="F2" s="3">
        <v>105381</v>
      </c>
      <c r="G2" s="3">
        <v>9.5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41342</v>
      </c>
      <c r="C3" s="3">
        <v>3.3</v>
      </c>
      <c r="D3" s="3"/>
      <c r="E3" s="3"/>
      <c r="F3" s="3">
        <v>69180</v>
      </c>
      <c r="G3" s="3">
        <v>6.6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27038</v>
      </c>
      <c r="C5" s="3">
        <v>2.2</v>
      </c>
      <c r="D5" s="3"/>
      <c r="E5" s="3"/>
      <c r="F5" s="3">
        <v>45244</v>
      </c>
      <c r="G5" s="3">
        <v>3.3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19765</v>
      </c>
      <c r="C6" s="3">
        <v>1.6</v>
      </c>
      <c r="D6" s="3"/>
      <c r="E6" s="3"/>
      <c r="F6" s="3">
        <v>33074</v>
      </c>
      <c r="G6" s="3">
        <v>2.4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29950</v>
      </c>
      <c r="C7" s="3">
        <v>4.1</v>
      </c>
      <c r="D7" s="3"/>
      <c r="E7" s="3"/>
      <c r="F7" s="3">
        <v>59117</v>
      </c>
      <c r="G7" s="3">
        <v>7.7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34455</v>
      </c>
      <c r="C8" s="3">
        <v>2.4</v>
      </c>
      <c r="D8" s="3"/>
      <c r="E8" s="3"/>
      <c r="F8" s="3">
        <v>57656</v>
      </c>
      <c r="G8" s="3">
        <v>3.5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23909</v>
      </c>
      <c r="C9" s="3">
        <v>4.1</v>
      </c>
      <c r="D9" s="3"/>
      <c r="E9" s="3"/>
      <c r="F9" s="3">
        <v>40008</v>
      </c>
      <c r="G9" s="3">
        <v>7.8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18932</v>
      </c>
      <c r="C10" s="3">
        <v>1.5</v>
      </c>
      <c r="D10" s="3"/>
      <c r="E10" s="3"/>
      <c r="F10" s="3">
        <v>31680</v>
      </c>
      <c r="G10" s="3">
        <v>1.9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23799</v>
      </c>
      <c r="C11" s="3">
        <v>3</v>
      </c>
      <c r="D11" s="3"/>
      <c r="E11" s="3"/>
      <c r="F11" s="3">
        <v>39824</v>
      </c>
      <c r="G11" s="3">
        <v>5.5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14.1</v>
      </c>
      <c r="C12" s="3"/>
      <c r="D12" s="3"/>
      <c r="E12" s="3"/>
      <c r="F12" s="3">
        <f>B12</f>
        <v>14.1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>
        <v>421437</v>
      </c>
      <c r="C13" s="3"/>
      <c r="D13" s="3"/>
      <c r="E13" s="3"/>
      <c r="F13" s="3">
        <v>705225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t="s">
        <v>79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8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11.421875" defaultRowHeight="12.75" customHeight="1"/>
  <cols>
    <col min="1" max="1" width="37.140625" style="0" customWidth="1"/>
    <col min="2" max="2" width="18.00390625" style="0" customWidth="1"/>
    <col min="3" max="3" width="22.57421875" style="0" customWidth="1"/>
    <col min="4" max="4" width="11.421875" style="0" customWidth="1"/>
    <col min="5" max="5" width="22.00390625" style="0" customWidth="1"/>
    <col min="6" max="6" width="18.421875" style="0" customWidth="1"/>
  </cols>
  <sheetData>
    <row r="1" spans="1:20" ht="27" customHeight="1">
      <c r="A1" s="3">
        <v>1987</v>
      </c>
      <c r="B1" t="s">
        <v>59</v>
      </c>
      <c r="C1" t="s">
        <v>60</v>
      </c>
      <c r="D1" t="s">
        <v>61</v>
      </c>
      <c r="F1" t="s">
        <v>62</v>
      </c>
      <c r="G1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55140</v>
      </c>
      <c r="C2" s="3">
        <v>5.5</v>
      </c>
      <c r="D2" s="3"/>
      <c r="E2" s="3"/>
      <c r="F2" s="3">
        <v>106159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36600</v>
      </c>
      <c r="C3" s="3">
        <v>4.1</v>
      </c>
      <c r="D3" s="3"/>
      <c r="E3" s="3"/>
      <c r="F3" s="3">
        <v>70474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23800</v>
      </c>
      <c r="C5" s="3">
        <v>2.5</v>
      </c>
      <c r="D5" s="3"/>
      <c r="E5" s="3"/>
      <c r="F5" s="3">
        <v>45821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18250</v>
      </c>
      <c r="C6" s="3">
        <v>1.5</v>
      </c>
      <c r="D6" s="3"/>
      <c r="E6" s="3"/>
      <c r="F6" s="3">
        <v>35162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25900</v>
      </c>
      <c r="C7" s="3">
        <v>4.9</v>
      </c>
      <c r="D7" s="3"/>
      <c r="E7" s="3"/>
      <c r="F7" s="3">
        <v>49864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29000</v>
      </c>
      <c r="C8" s="3">
        <v>2.8</v>
      </c>
      <c r="D8" s="3"/>
      <c r="E8" s="3"/>
      <c r="F8" s="3">
        <v>55832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16000</v>
      </c>
      <c r="C10" s="3">
        <v>1.7</v>
      </c>
      <c r="D10" s="3"/>
      <c r="E10" s="3"/>
      <c r="F10" s="3">
        <v>30804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20800</v>
      </c>
      <c r="C11" s="3">
        <v>3.1</v>
      </c>
      <c r="D11" s="3"/>
      <c r="E11" s="3"/>
      <c r="F11" s="3">
        <v>40045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14.3</v>
      </c>
      <c r="C12" s="3"/>
      <c r="D12" s="3"/>
      <c r="E12" s="3"/>
      <c r="F12" s="3">
        <f>B12</f>
        <v>14.3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>
        <v>31.4</v>
      </c>
      <c r="C14" s="3"/>
      <c r="D14" s="3"/>
      <c r="E14" s="3"/>
      <c r="F14" s="3">
        <f>B14</f>
        <v>31.4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t="s">
        <v>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20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20" sqref="B20"/>
    </sheetView>
  </sheetViews>
  <sheetFormatPr defaultColWidth="12.57421875" defaultRowHeight="12.75"/>
  <cols>
    <col min="1" max="1" width="35.57421875" style="0" customWidth="1"/>
    <col min="2" max="2" width="38.421875" style="6" customWidth="1"/>
    <col min="3" max="3" width="11.57421875" style="0" customWidth="1"/>
    <col min="4" max="4" width="24.7109375" style="0" customWidth="1"/>
    <col min="5" max="7" width="11.57421875" style="0" customWidth="1"/>
    <col min="8" max="9" width="11.57421875" style="6" customWidth="1"/>
    <col min="10" max="16384" width="11.57421875" style="0" customWidth="1"/>
  </cols>
  <sheetData>
    <row r="1" spans="1:12" ht="12.75">
      <c r="A1">
        <v>2009</v>
      </c>
      <c r="B1" s="7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s="7" t="s">
        <v>20</v>
      </c>
      <c r="I1" s="7" t="s">
        <v>21</v>
      </c>
      <c r="J1" t="s">
        <v>22</v>
      </c>
      <c r="K1" t="s">
        <v>23</v>
      </c>
      <c r="L1" t="s">
        <v>24</v>
      </c>
    </row>
    <row r="2" spans="1:12" ht="12.75">
      <c r="A2" s="8" t="str">
        <f>'summary page'!A2</f>
        <v>Chief of Staff</v>
      </c>
      <c r="B2" s="9">
        <f>'summary page'!B2</f>
        <v>136920</v>
      </c>
      <c r="C2">
        <v>189790</v>
      </c>
      <c r="D2" t="s">
        <v>25</v>
      </c>
      <c r="E2" s="10" t="s">
        <v>26</v>
      </c>
      <c r="F2" s="11" t="s">
        <v>27</v>
      </c>
      <c r="G2" s="6"/>
      <c r="H2" s="7">
        <v>120000</v>
      </c>
      <c r="I2" s="7">
        <v>157250</v>
      </c>
      <c r="J2" s="8">
        <f>((C2/B2-1)*100)</f>
        <v>38.613789073911775</v>
      </c>
      <c r="L2" s="8"/>
    </row>
    <row r="3" spans="1:12" ht="12.75">
      <c r="A3" s="8" t="str">
        <f>'summary page'!A3</f>
        <v>Legislative Director</v>
      </c>
      <c r="B3" s="9">
        <f>'summary page'!B3</f>
        <v>85912</v>
      </c>
      <c r="C3">
        <v>128300</v>
      </c>
      <c r="D3" t="s">
        <v>28</v>
      </c>
      <c r="E3" s="10" t="s">
        <v>29</v>
      </c>
      <c r="F3" s="11" t="s">
        <v>30</v>
      </c>
      <c r="G3" s="11" t="s">
        <v>31</v>
      </c>
      <c r="H3" s="7">
        <v>75000</v>
      </c>
      <c r="I3" s="7">
        <v>90000</v>
      </c>
      <c r="J3" s="8">
        <f>((C3/B3-1)*100)</f>
        <v>49.3388583667008</v>
      </c>
      <c r="K3" s="8">
        <f>((F3/H3-1)*100)</f>
        <v>10.440000000000005</v>
      </c>
      <c r="L3" s="8">
        <f>((G3/I3-1)*100)</f>
        <v>74.5111111111111</v>
      </c>
    </row>
    <row r="4" spans="1:12" ht="12.75">
      <c r="A4" s="8" t="s">
        <v>32</v>
      </c>
      <c r="B4" s="9">
        <f>'summary page'!B4</f>
        <v>62820</v>
      </c>
      <c r="C4">
        <v>115030</v>
      </c>
      <c r="D4" t="s">
        <v>33</v>
      </c>
      <c r="E4" t="s">
        <v>34</v>
      </c>
      <c r="F4">
        <v>92710</v>
      </c>
      <c r="G4">
        <v>133550</v>
      </c>
      <c r="H4" s="7">
        <v>50000</v>
      </c>
      <c r="I4" s="7">
        <v>68681</v>
      </c>
      <c r="J4" s="8">
        <f>((C4/B4-1)*100)</f>
        <v>83.11047437121937</v>
      </c>
      <c r="K4" s="8">
        <f>((F4/H4-1)*100)</f>
        <v>85.42</v>
      </c>
      <c r="L4" s="8">
        <f>((G4/I4-1)*100)</f>
        <v>94.44970224661841</v>
      </c>
    </row>
    <row r="5" spans="1:12" ht="12.75">
      <c r="A5" s="8" t="str">
        <f>'summary page'!A5</f>
        <v>Legislative Assistant</v>
      </c>
      <c r="B5" s="9">
        <f>'summary page'!B5</f>
        <v>45982</v>
      </c>
      <c r="C5">
        <v>115030</v>
      </c>
      <c r="D5" t="s">
        <v>33</v>
      </c>
      <c r="E5" t="s">
        <v>34</v>
      </c>
      <c r="F5">
        <v>92710</v>
      </c>
      <c r="G5">
        <v>133550</v>
      </c>
      <c r="H5" s="7">
        <v>38520</v>
      </c>
      <c r="I5" s="7">
        <v>50000</v>
      </c>
      <c r="J5" s="8">
        <f>((C5/B5-1)*100)</f>
        <v>150.1631073028576</v>
      </c>
      <c r="K5" s="8">
        <f>((F5/H5-1)*100)</f>
        <v>140.68016614745588</v>
      </c>
      <c r="L5" s="8">
        <f>((G5/I5-1)*100)</f>
        <v>167.1</v>
      </c>
    </row>
    <row r="6" spans="1:12" ht="12.75">
      <c r="A6" s="8" t="str">
        <f>'summary page'!A6</f>
        <v>Legislative Correspondent</v>
      </c>
      <c r="B6" s="9">
        <f>'summary page'!B6</f>
        <v>35861</v>
      </c>
      <c r="C6">
        <v>41670</v>
      </c>
      <c r="D6" t="s">
        <v>35</v>
      </c>
      <c r="E6" t="s">
        <v>36</v>
      </c>
      <c r="F6" s="11" t="s">
        <v>37</v>
      </c>
      <c r="G6" s="11" t="s">
        <v>38</v>
      </c>
      <c r="H6" s="7">
        <v>32000</v>
      </c>
      <c r="I6" s="7">
        <v>37000</v>
      </c>
      <c r="J6" s="8">
        <f>((C6/B6-1)*100)</f>
        <v>16.198655921474582</v>
      </c>
      <c r="K6" s="8">
        <f>((F6/H6-1)*100)</f>
        <v>8.781250000000007</v>
      </c>
      <c r="L6" s="8">
        <f>((G6/I6-1)*100)</f>
        <v>36.32432432432433</v>
      </c>
    </row>
    <row r="7" spans="1:12" ht="12.75">
      <c r="A7" s="8" t="str">
        <f>'summary page'!A7</f>
        <v>Office Manager/ Executive Assistant</v>
      </c>
      <c r="B7" s="9">
        <f>'summary page'!B7</f>
        <v>60777</v>
      </c>
      <c r="C7">
        <v>51840</v>
      </c>
      <c r="D7" t="s">
        <v>39</v>
      </c>
      <c r="E7" s="10" t="s">
        <v>40</v>
      </c>
      <c r="F7" s="11" t="s">
        <v>41</v>
      </c>
      <c r="G7" s="11" t="s">
        <v>42</v>
      </c>
      <c r="H7" s="7">
        <v>42500</v>
      </c>
      <c r="I7" s="7">
        <v>73000</v>
      </c>
      <c r="J7" s="8">
        <f>((C7/B7-1)*100)</f>
        <v>-14.704575744113724</v>
      </c>
      <c r="K7" s="8">
        <f>((F7/H7-1)*100)</f>
        <v>-5.247058823529416</v>
      </c>
      <c r="L7" s="8">
        <f>((G7/I7-1)*100)</f>
        <v>-15.58904109589041</v>
      </c>
    </row>
    <row r="8" spans="1:12" ht="12.75">
      <c r="A8" s="8" t="str">
        <f>'summary page'!A8</f>
        <v>Press Secretary/ Communication Director</v>
      </c>
      <c r="B8" s="9">
        <f>'summary page'!B8</f>
        <v>61628</v>
      </c>
      <c r="C8">
        <v>91690</v>
      </c>
      <c r="D8" t="s">
        <v>43</v>
      </c>
      <c r="E8" s="10" t="s">
        <v>44</v>
      </c>
      <c r="F8" s="11" t="s">
        <v>45</v>
      </c>
      <c r="G8" s="11" t="s">
        <v>46</v>
      </c>
      <c r="H8" s="7">
        <v>47000</v>
      </c>
      <c r="I8" s="7">
        <v>71523</v>
      </c>
      <c r="J8" s="8">
        <f>((C8/B8-1)*100)</f>
        <v>48.77977542675407</v>
      </c>
      <c r="K8" s="8">
        <f>((F8/H8-1)*100)</f>
        <v>22.659574468085108</v>
      </c>
      <c r="L8" s="8">
        <f>((G8/I8-1)*100)</f>
        <v>51.81130545418957</v>
      </c>
    </row>
    <row r="9" spans="1:12" ht="12.75">
      <c r="A9" s="8" t="str">
        <f>'summary page'!A9</f>
        <v>Scheduler</v>
      </c>
      <c r="B9" s="9">
        <f>'summary page'!B9</f>
        <v>49046</v>
      </c>
      <c r="C9">
        <v>51840</v>
      </c>
      <c r="D9" t="s">
        <v>47</v>
      </c>
      <c r="E9" s="10" t="s">
        <v>40</v>
      </c>
      <c r="F9" s="11" t="s">
        <v>41</v>
      </c>
      <c r="G9" s="11" t="s">
        <v>42</v>
      </c>
      <c r="H9" s="7">
        <v>37500</v>
      </c>
      <c r="I9" s="7">
        <v>55000</v>
      </c>
      <c r="J9" s="8">
        <f>((C9/B9-1)*100)</f>
        <v>5.696692900542355</v>
      </c>
      <c r="K9" s="8">
        <f>((F9/H9-1)*100)</f>
        <v>7.386666666666675</v>
      </c>
      <c r="L9" s="8">
        <f>((G9/I9-1)*100)</f>
        <v>12.036363636363646</v>
      </c>
    </row>
    <row r="10" spans="1:12" ht="12.75">
      <c r="A10" s="8" t="str">
        <f>'summary page'!A10</f>
        <v>Staff Assistant in DC</v>
      </c>
      <c r="B10" s="9">
        <f>'summary page'!B10</f>
        <v>31114</v>
      </c>
      <c r="C10">
        <v>30550</v>
      </c>
      <c r="D10" t="s">
        <v>48</v>
      </c>
      <c r="E10" s="10" t="s">
        <v>49</v>
      </c>
      <c r="F10" s="11" t="s">
        <v>50</v>
      </c>
      <c r="G10" s="11" t="s">
        <v>51</v>
      </c>
      <c r="H10" s="7">
        <v>27500</v>
      </c>
      <c r="I10" s="7">
        <v>32800</v>
      </c>
      <c r="J10" s="8">
        <f>((C10/B10-1)*100)</f>
        <v>-1.8126888217522619</v>
      </c>
      <c r="K10" s="8">
        <f>((F10/H10-1)*100)</f>
        <v>-12.690909090909086</v>
      </c>
      <c r="L10" s="8">
        <f>((G10/I10-1)*100)</f>
        <v>11.585365853658548</v>
      </c>
    </row>
    <row r="11" spans="1:9" ht="12.75">
      <c r="A11" s="8" t="str">
        <f>'summary page'!A11</f>
        <v>System Administrator</v>
      </c>
      <c r="B11" s="9">
        <f>'summary page'!B11</f>
        <v>0</v>
      </c>
      <c r="C11">
        <v>83800</v>
      </c>
      <c r="D11" t="s">
        <v>52</v>
      </c>
      <c r="E11" s="10" t="s">
        <v>53</v>
      </c>
      <c r="F11" s="11" t="s">
        <v>54</v>
      </c>
      <c r="G11" s="11" t="s">
        <v>55</v>
      </c>
      <c r="H11" s="7"/>
      <c r="I11" s="7"/>
    </row>
    <row r="15" spans="2:4" ht="12.75">
      <c r="B15" s="12"/>
      <c r="D15" s="10"/>
    </row>
    <row r="17" ht="12.75">
      <c r="B17" s="6" t="s">
        <v>56</v>
      </c>
    </row>
    <row r="18" ht="12.75">
      <c r="B18" s="6" t="s">
        <v>57</v>
      </c>
    </row>
    <row r="19" ht="12.75">
      <c r="B19" s="6" t="s">
        <v>58</v>
      </c>
    </row>
  </sheetData>
  <sheetProtection selectLockedCells="1" selectUnlockedCells="1"/>
  <hyperlinks>
    <hyperlink ref="B18" r:id="rId1" display="Source of DC Occupational Employment and Wage Estimates: ftp://ftp.bls.gov/pub/special.requests/oes/oesm09ma.zip"/>
    <hyperlink ref="B19" r:id="rId2" display="http://www.bls.gov/soc/major_groups.ht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17.140625" defaultRowHeight="12.75" customHeight="1"/>
  <cols>
    <col min="1" max="1" width="35.57421875" style="0" customWidth="1"/>
    <col min="2" max="4" width="17.140625" style="0" customWidth="1"/>
    <col min="5" max="5" width="6.140625" style="0" customWidth="1"/>
  </cols>
  <sheetData>
    <row r="1" spans="1:7" ht="45" customHeight="1">
      <c r="A1" s="3">
        <v>2009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</row>
    <row r="2" spans="1:7" ht="12.75" customHeight="1">
      <c r="A2" s="3" t="s">
        <v>1</v>
      </c>
      <c r="B2" s="3">
        <v>134307</v>
      </c>
      <c r="C2" s="3">
        <v>5.2</v>
      </c>
      <c r="D2" s="3">
        <v>6.2</v>
      </c>
      <c r="E2" s="3"/>
      <c r="F2" s="3">
        <v>136920</v>
      </c>
      <c r="G2" s="3">
        <f>SUM(C2:D2)</f>
        <v>11.4</v>
      </c>
    </row>
    <row r="3" spans="1:7" ht="12.75" customHeight="1">
      <c r="A3" s="3" t="s">
        <v>2</v>
      </c>
      <c r="B3" s="3">
        <v>84273</v>
      </c>
      <c r="C3" s="3">
        <v>3.3</v>
      </c>
      <c r="D3" s="3">
        <v>5.9</v>
      </c>
      <c r="E3" s="3"/>
      <c r="F3" s="3">
        <v>85912</v>
      </c>
      <c r="G3" s="3">
        <f>SUM(C3:D3)</f>
        <v>9.2</v>
      </c>
    </row>
    <row r="4" spans="1:7" ht="12.75" customHeight="1">
      <c r="A4" s="3" t="s">
        <v>32</v>
      </c>
      <c r="B4" s="3">
        <v>61622</v>
      </c>
      <c r="C4" s="3">
        <v>3.4</v>
      </c>
      <c r="D4" s="3">
        <v>4.3</v>
      </c>
      <c r="E4" s="3"/>
      <c r="F4" s="3">
        <v>62820</v>
      </c>
      <c r="G4" s="3">
        <f>SUM(C4:D4)</f>
        <v>7.699999999999999</v>
      </c>
    </row>
    <row r="5" spans="1:7" ht="12.75" customHeight="1">
      <c r="A5" s="3" t="s">
        <v>4</v>
      </c>
      <c r="B5" s="3">
        <v>45105</v>
      </c>
      <c r="C5" s="3">
        <v>2.5</v>
      </c>
      <c r="D5" s="3">
        <v>2.3</v>
      </c>
      <c r="E5" s="3"/>
      <c r="F5" s="3">
        <v>45982</v>
      </c>
      <c r="G5" s="3">
        <f>SUM(C5:D5)</f>
        <v>4.8</v>
      </c>
    </row>
    <row r="6" spans="1:7" ht="12.75" customHeight="1">
      <c r="A6" s="3" t="s">
        <v>5</v>
      </c>
      <c r="B6" s="3">
        <v>35177</v>
      </c>
      <c r="C6" s="3">
        <v>2.2</v>
      </c>
      <c r="D6" s="3">
        <v>1.7</v>
      </c>
      <c r="E6" s="3"/>
      <c r="F6" s="3">
        <v>35861</v>
      </c>
      <c r="G6" s="3">
        <f>SUM(C6:D6)</f>
        <v>3.9000000000000004</v>
      </c>
    </row>
    <row r="7" spans="1:7" ht="12.75" customHeight="1">
      <c r="A7" s="3" t="s">
        <v>64</v>
      </c>
      <c r="B7" s="3">
        <v>59618</v>
      </c>
      <c r="C7" s="3">
        <v>5.5</v>
      </c>
      <c r="D7" s="3">
        <v>5.4</v>
      </c>
      <c r="E7" s="3"/>
      <c r="F7" s="3">
        <v>60777</v>
      </c>
      <c r="G7" s="3">
        <f>SUM(C7:D7)</f>
        <v>10.9</v>
      </c>
    </row>
    <row r="8" spans="1:7" ht="12.75" customHeight="1">
      <c r="A8" s="3" t="s">
        <v>65</v>
      </c>
      <c r="B8" s="3">
        <v>60452</v>
      </c>
      <c r="C8" s="3">
        <v>3.2</v>
      </c>
      <c r="D8" s="3">
        <v>2.6</v>
      </c>
      <c r="E8" s="3"/>
      <c r="F8" s="3">
        <v>61628</v>
      </c>
      <c r="G8" s="3">
        <f>SUM(C8:D8)</f>
        <v>5.800000000000001</v>
      </c>
    </row>
    <row r="9" spans="1:7" ht="12.75" customHeight="1">
      <c r="A9" s="3" t="s">
        <v>8</v>
      </c>
      <c r="B9" s="3">
        <v>48110</v>
      </c>
      <c r="C9" s="3">
        <v>3.4</v>
      </c>
      <c r="D9" s="3">
        <v>2.4</v>
      </c>
      <c r="E9" s="3"/>
      <c r="F9" s="3">
        <v>49046</v>
      </c>
      <c r="G9" s="3">
        <f>SUM(C9:D9)</f>
        <v>5.8</v>
      </c>
    </row>
    <row r="10" spans="1:7" ht="12.75" customHeight="1">
      <c r="A10" s="3" t="s">
        <v>66</v>
      </c>
      <c r="B10" s="3">
        <v>30521</v>
      </c>
      <c r="C10" s="3">
        <v>1.9</v>
      </c>
      <c r="D10" s="3">
        <v>1.2</v>
      </c>
      <c r="E10" s="3"/>
      <c r="F10" s="3">
        <v>31114</v>
      </c>
      <c r="G10" s="3">
        <f>SUM(C10:D10)</f>
        <v>3.0999999999999996</v>
      </c>
    </row>
    <row r="11" spans="1:7" ht="12.75" customHeight="1">
      <c r="A11" s="3" t="s">
        <v>10</v>
      </c>
      <c r="B11" s="3"/>
      <c r="C11" s="3"/>
      <c r="D11" s="3"/>
      <c r="E11" s="3"/>
      <c r="F11" s="3"/>
      <c r="G11" s="3"/>
    </row>
    <row r="12" spans="1:7" ht="12.75" customHeight="1">
      <c r="A12" s="3" t="s">
        <v>67</v>
      </c>
      <c r="B12" s="3">
        <v>16.7</v>
      </c>
      <c r="C12" s="3"/>
      <c r="D12" s="3"/>
      <c r="E12" s="3"/>
      <c r="F12" s="3">
        <v>16.7</v>
      </c>
      <c r="G12" s="3"/>
    </row>
    <row r="13" spans="1:7" ht="12.75" customHeight="1">
      <c r="A13" s="3" t="s">
        <v>12</v>
      </c>
      <c r="B13" s="3"/>
      <c r="C13" s="3"/>
      <c r="D13" s="3"/>
      <c r="E13" s="3"/>
      <c r="F13" s="3"/>
      <c r="G13" s="3"/>
    </row>
    <row r="14" spans="1:7" ht="12.75" customHeight="1">
      <c r="A14" s="3" t="s">
        <v>68</v>
      </c>
      <c r="B14" s="3"/>
      <c r="C14" s="3"/>
      <c r="D14" s="3"/>
      <c r="E14" s="3"/>
      <c r="F14" s="3"/>
      <c r="G14" s="3"/>
    </row>
    <row r="15" spans="1:7" ht="12.75" customHeight="1">
      <c r="A15" s="3"/>
      <c r="B15" s="3"/>
      <c r="C15" s="3"/>
      <c r="D15" s="3"/>
      <c r="E15" s="3"/>
      <c r="F15" s="3"/>
      <c r="G15" s="3"/>
    </row>
    <row r="16" spans="1:7" ht="12.75" customHeight="1">
      <c r="A16" s="3"/>
      <c r="B16" s="3"/>
      <c r="C16" s="3"/>
      <c r="D16" s="3"/>
      <c r="E16" s="3"/>
      <c r="F16" s="3"/>
      <c r="G16" s="3"/>
    </row>
    <row r="17" spans="1:7" ht="12.75" customHeight="1">
      <c r="A17" s="3"/>
      <c r="B17" s="3"/>
      <c r="C17" s="3"/>
      <c r="D17" s="3"/>
      <c r="E17" s="3"/>
      <c r="F17" s="3"/>
      <c r="G17" s="3"/>
    </row>
    <row r="18" spans="1:7" ht="12.75" customHeight="1">
      <c r="A18" s="3"/>
      <c r="B18" t="s">
        <v>69</v>
      </c>
      <c r="C18" s="3"/>
      <c r="D18" s="3"/>
      <c r="E18" s="3"/>
      <c r="F18" s="3"/>
      <c r="G18" s="3"/>
    </row>
    <row r="19" spans="1:7" ht="12.75" customHeight="1">
      <c r="A19" s="3"/>
      <c r="B19" t="s">
        <v>70</v>
      </c>
      <c r="C19" s="3"/>
      <c r="D19" s="3"/>
      <c r="E19" s="3"/>
      <c r="F19" s="3"/>
      <c r="G19" s="3"/>
    </row>
    <row r="20" spans="1:7" ht="12.75" customHeight="1">
      <c r="A20" s="3"/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3"/>
      <c r="B22" s="3"/>
      <c r="C22" s="3"/>
      <c r="D22" s="3"/>
      <c r="E22" s="3"/>
      <c r="F22" s="3"/>
      <c r="G22" s="3"/>
    </row>
    <row r="23" spans="1:7" ht="12.75" customHeight="1">
      <c r="A23" s="3"/>
      <c r="B23" s="3"/>
      <c r="C23" s="3"/>
      <c r="D23" s="3"/>
      <c r="E23" s="3"/>
      <c r="F23" s="3"/>
      <c r="G23" s="3"/>
    </row>
    <row r="24" spans="1:7" ht="12.75" customHeight="1">
      <c r="A24" s="3"/>
      <c r="B24" s="3"/>
      <c r="C24" s="3"/>
      <c r="D24" s="3"/>
      <c r="E24" s="3"/>
      <c r="F24" s="3"/>
      <c r="G24" s="3"/>
    </row>
    <row r="25" spans="1:7" ht="12.75" customHeight="1">
      <c r="A25" s="3"/>
      <c r="B25" s="3"/>
      <c r="C25" s="3"/>
      <c r="D25" s="3"/>
      <c r="E25" s="3"/>
      <c r="F25" s="3"/>
      <c r="G25" s="3"/>
    </row>
    <row r="26" spans="1:7" ht="12.75" customHeight="1">
      <c r="A26" s="3"/>
      <c r="B26" s="3"/>
      <c r="C26" s="3"/>
      <c r="D26" s="3"/>
      <c r="E26" s="3"/>
      <c r="F26" s="3"/>
      <c r="G26" s="3"/>
    </row>
    <row r="27" spans="1:7" ht="12.75" customHeight="1">
      <c r="A27" s="3"/>
      <c r="B27" s="3"/>
      <c r="C27" s="3"/>
      <c r="D27" s="3"/>
      <c r="E27" s="3"/>
      <c r="F27" s="3"/>
      <c r="G27" s="3"/>
    </row>
    <row r="28" spans="1:7" ht="12.75" customHeight="1">
      <c r="A28" s="3"/>
      <c r="B28" s="3"/>
      <c r="C28" s="3"/>
      <c r="D28" s="3"/>
      <c r="E28" s="3"/>
      <c r="F28" s="3"/>
      <c r="G28" s="3"/>
    </row>
    <row r="29" spans="1:7" ht="12.75" customHeight="1">
      <c r="A29" s="3"/>
      <c r="B29" s="3"/>
      <c r="C29" s="3"/>
      <c r="D29" s="3"/>
      <c r="E29" s="3"/>
      <c r="F29" s="3"/>
      <c r="G29" s="3"/>
    </row>
    <row r="30" spans="1:7" ht="12.75" customHeight="1">
      <c r="A30" s="3"/>
      <c r="B30" s="3"/>
      <c r="C30" s="3"/>
      <c r="D30" s="3"/>
      <c r="E30" s="3"/>
      <c r="F30" s="3"/>
      <c r="G30" s="3"/>
    </row>
    <row r="31" spans="1:7" ht="12.75" customHeight="1">
      <c r="A31" s="3"/>
      <c r="B31" s="3"/>
      <c r="C31" s="3"/>
      <c r="D31" s="3"/>
      <c r="E31" s="3"/>
      <c r="F31" s="3"/>
      <c r="G31" s="3"/>
    </row>
    <row r="32" spans="1:7" ht="12.75" customHeight="1">
      <c r="A32" s="3"/>
      <c r="B32" s="3"/>
      <c r="C32" s="3"/>
      <c r="D32" s="3"/>
      <c r="E32" s="3"/>
      <c r="F32" s="3"/>
      <c r="G32" s="3"/>
    </row>
    <row r="33" spans="1:7" ht="12.75" customHeight="1">
      <c r="A33" s="3"/>
      <c r="B33" s="3"/>
      <c r="C33" s="3"/>
      <c r="D33" s="3"/>
      <c r="E33" s="3"/>
      <c r="F33" s="3"/>
      <c r="G33" s="3"/>
    </row>
    <row r="34" spans="1:7" ht="12.75" customHeight="1">
      <c r="A34" s="3"/>
      <c r="B34" s="3"/>
      <c r="C34" s="3"/>
      <c r="D34" s="3"/>
      <c r="E34" s="3"/>
      <c r="F34" s="3"/>
      <c r="G34" s="3"/>
    </row>
    <row r="35" spans="1:7" ht="12.75" customHeight="1">
      <c r="A35" s="3"/>
      <c r="B35" s="3"/>
      <c r="C35" s="3"/>
      <c r="D35" s="3"/>
      <c r="E35" s="3"/>
      <c r="F35" s="3"/>
      <c r="G35" s="3"/>
    </row>
    <row r="36" spans="1:7" ht="12.75" customHeight="1">
      <c r="A36" s="3"/>
      <c r="B36" s="3"/>
      <c r="C36" s="3"/>
      <c r="D36" s="3"/>
      <c r="E36" s="3"/>
      <c r="F36" s="3"/>
      <c r="G36" s="3"/>
    </row>
    <row r="37" spans="1:7" ht="12.75" customHeight="1">
      <c r="A37" s="3"/>
      <c r="B37" s="3"/>
      <c r="C37" s="3"/>
      <c r="D37" s="3"/>
      <c r="E37" s="3"/>
      <c r="F37" s="3"/>
      <c r="G37" s="3"/>
    </row>
    <row r="38" spans="1:7" ht="12.75" customHeight="1">
      <c r="A38" s="3"/>
      <c r="B38" s="3"/>
      <c r="C38" s="3"/>
      <c r="D38" s="3"/>
      <c r="E38" s="3"/>
      <c r="F38" s="3"/>
      <c r="G38" s="3"/>
    </row>
    <row r="39" spans="1:7" ht="12.75" customHeight="1">
      <c r="A39" s="3"/>
      <c r="B39" s="3"/>
      <c r="C39" s="3"/>
      <c r="D39" s="3"/>
      <c r="E39" s="3"/>
      <c r="F39" s="3"/>
      <c r="G39" s="3"/>
    </row>
    <row r="40" spans="1:7" ht="12.75" customHeight="1">
      <c r="A40" s="3"/>
      <c r="B40" s="3"/>
      <c r="C40" s="3"/>
      <c r="D40" s="3"/>
      <c r="E40" s="3"/>
      <c r="F40" s="3"/>
      <c r="G40" s="3"/>
    </row>
    <row r="41" spans="1:7" ht="12.75" customHeight="1">
      <c r="A41" s="3"/>
      <c r="B41" s="3"/>
      <c r="C41" s="3"/>
      <c r="D41" s="3"/>
      <c r="E41" s="3"/>
      <c r="F41" s="3"/>
      <c r="G41" s="3"/>
    </row>
    <row r="42" spans="1:7" ht="12.75" customHeight="1">
      <c r="A42" s="3"/>
      <c r="B42" s="3"/>
      <c r="C42" s="3"/>
      <c r="D42" s="3"/>
      <c r="E42" s="3"/>
      <c r="F42" s="3"/>
      <c r="G42" s="3"/>
    </row>
    <row r="43" spans="1:7" ht="12.75" customHeight="1">
      <c r="A43" s="3"/>
      <c r="B43" s="3"/>
      <c r="C43" s="3"/>
      <c r="D43" s="3"/>
      <c r="E43" s="3"/>
      <c r="F43" s="3"/>
      <c r="G43" s="3"/>
    </row>
    <row r="44" spans="1:7" ht="12.75" customHeight="1">
      <c r="A44" s="3"/>
      <c r="B44" s="3"/>
      <c r="C44" s="3"/>
      <c r="D44" s="3"/>
      <c r="E44" s="3"/>
      <c r="F44" s="3"/>
      <c r="G44" s="3"/>
    </row>
    <row r="45" spans="1:7" ht="12.75" customHeight="1">
      <c r="A45" s="3"/>
      <c r="B45" s="3"/>
      <c r="C45" s="3"/>
      <c r="D45" s="3"/>
      <c r="E45" s="3"/>
      <c r="F45" s="3"/>
      <c r="G45" s="3"/>
    </row>
    <row r="46" spans="1:7" ht="12.75" customHeight="1">
      <c r="A46" s="3"/>
      <c r="B46" s="3"/>
      <c r="C46" s="3"/>
      <c r="D46" s="3"/>
      <c r="E46" s="3"/>
      <c r="F46" s="3"/>
      <c r="G46" s="3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3"/>
      <c r="B50" s="3"/>
      <c r="C50" s="3"/>
      <c r="D50" s="3"/>
      <c r="E50" s="3"/>
      <c r="F50" s="3"/>
      <c r="G50" s="3"/>
    </row>
    <row r="51" spans="1:7" ht="12.75" customHeight="1">
      <c r="A51" s="3"/>
      <c r="B51" s="3"/>
      <c r="C51" s="3"/>
      <c r="D51" s="3"/>
      <c r="E51" s="3"/>
      <c r="F51" s="3"/>
      <c r="G51" s="3"/>
    </row>
    <row r="52" spans="1:7" ht="12.75" customHeight="1">
      <c r="A52" s="3"/>
      <c r="B52" s="3"/>
      <c r="C52" s="3"/>
      <c r="D52" s="3"/>
      <c r="E52" s="3"/>
      <c r="F52" s="3"/>
      <c r="G52" s="3"/>
    </row>
    <row r="53" spans="1:7" ht="12.75" customHeight="1">
      <c r="A53" s="3"/>
      <c r="B53" s="3"/>
      <c r="C53" s="3"/>
      <c r="D53" s="3"/>
      <c r="E53" s="3"/>
      <c r="F53" s="3"/>
      <c r="G53" s="3"/>
    </row>
    <row r="54" spans="1:7" ht="12.75" customHeight="1">
      <c r="A54" s="3"/>
      <c r="B54" s="3"/>
      <c r="C54" s="3"/>
      <c r="D54" s="3"/>
      <c r="E54" s="3"/>
      <c r="F54" s="3"/>
      <c r="G54" s="3"/>
    </row>
    <row r="55" spans="1:7" ht="12.75" customHeight="1">
      <c r="A55" s="3"/>
      <c r="B55" s="3"/>
      <c r="C55" s="3"/>
      <c r="D55" s="3"/>
      <c r="E55" s="3"/>
      <c r="F55" s="3"/>
      <c r="G55" s="3"/>
    </row>
    <row r="56" spans="1:7" ht="12.75" customHeight="1">
      <c r="A56" s="3"/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  <row r="60" spans="1:7" ht="12.75" customHeight="1">
      <c r="A60" s="3"/>
      <c r="B60" s="3"/>
      <c r="C60" s="3"/>
      <c r="D60" s="3"/>
      <c r="E60" s="3"/>
      <c r="F60" s="3"/>
      <c r="G60" s="3"/>
    </row>
    <row r="61" spans="1:7" ht="12.75" customHeight="1">
      <c r="A61" s="3"/>
      <c r="B61" s="3"/>
      <c r="C61" s="3"/>
      <c r="D61" s="3"/>
      <c r="E61" s="3"/>
      <c r="F61" s="3"/>
      <c r="G61" s="3"/>
    </row>
    <row r="62" spans="1:7" ht="12.75" customHeight="1">
      <c r="A62" s="3"/>
      <c r="B62" s="3"/>
      <c r="C62" s="3"/>
      <c r="D62" s="3"/>
      <c r="E62" s="3"/>
      <c r="F62" s="3"/>
      <c r="G62" s="3"/>
    </row>
    <row r="63" spans="1:7" ht="12.75" customHeight="1">
      <c r="A63" s="3"/>
      <c r="B63" s="3"/>
      <c r="C63" s="3"/>
      <c r="D63" s="3"/>
      <c r="E63" s="3"/>
      <c r="F63" s="3"/>
      <c r="G63" s="3"/>
    </row>
    <row r="64" spans="1:7" ht="12.75" customHeight="1">
      <c r="A64" s="3"/>
      <c r="B64" s="3"/>
      <c r="C64" s="3"/>
      <c r="D64" s="3"/>
      <c r="E64" s="3"/>
      <c r="F64" s="3"/>
      <c r="G64" s="3"/>
    </row>
    <row r="65" spans="1:7" ht="12.75" customHeight="1">
      <c r="A65" s="3"/>
      <c r="B65" s="3"/>
      <c r="C65" s="3"/>
      <c r="D65" s="3"/>
      <c r="E65" s="3"/>
      <c r="F65" s="3"/>
      <c r="G65" s="3"/>
    </row>
    <row r="66" spans="1:7" ht="12.75" customHeight="1">
      <c r="A66" s="3"/>
      <c r="B66" s="3"/>
      <c r="C66" s="3"/>
      <c r="D66" s="3"/>
      <c r="E66" s="3"/>
      <c r="F66" s="3"/>
      <c r="G66" s="3"/>
    </row>
    <row r="67" spans="1:7" ht="12.75" customHeight="1">
      <c r="A67" s="3"/>
      <c r="B67" s="3"/>
      <c r="C67" s="3"/>
      <c r="D67" s="3"/>
      <c r="E67" s="3"/>
      <c r="F67" s="3"/>
      <c r="G67" s="3"/>
    </row>
    <row r="68" spans="1:7" ht="12.75" customHeight="1">
      <c r="A68" s="3"/>
      <c r="B68" s="3"/>
      <c r="C68" s="3"/>
      <c r="D68" s="3"/>
      <c r="E68" s="3"/>
      <c r="F68" s="3"/>
      <c r="G68" s="3"/>
    </row>
    <row r="69" spans="1:7" ht="12.75" customHeight="1">
      <c r="A69" s="3"/>
      <c r="B69" s="3"/>
      <c r="C69" s="3"/>
      <c r="D69" s="3"/>
      <c r="E69" s="3"/>
      <c r="F69" s="3"/>
      <c r="G69" s="3"/>
    </row>
    <row r="70" spans="1:7" ht="12.75" customHeight="1">
      <c r="A70" s="3"/>
      <c r="B70" s="3"/>
      <c r="C70" s="3"/>
      <c r="D70" s="3"/>
      <c r="E70" s="3"/>
      <c r="F70" s="3"/>
      <c r="G70" s="3"/>
    </row>
    <row r="71" spans="1:7" ht="12.75" customHeight="1">
      <c r="A71" s="3"/>
      <c r="B71" s="3"/>
      <c r="C71" s="3"/>
      <c r="D71" s="3"/>
      <c r="E71" s="3"/>
      <c r="F71" s="3"/>
      <c r="G71" s="3"/>
    </row>
    <row r="72" spans="1:7" ht="12.75" customHeight="1">
      <c r="A72" s="3"/>
      <c r="B72" s="3"/>
      <c r="C72" s="3"/>
      <c r="D72" s="3"/>
      <c r="E72" s="3"/>
      <c r="F72" s="3"/>
      <c r="G72" s="3"/>
    </row>
    <row r="73" spans="1:7" ht="12.75" customHeight="1">
      <c r="A73" s="3"/>
      <c r="B73" s="3"/>
      <c r="C73" s="3"/>
      <c r="D73" s="3"/>
      <c r="E73" s="3"/>
      <c r="F73" s="3"/>
      <c r="G73" s="3"/>
    </row>
    <row r="74" spans="1:7" ht="12.75" customHeight="1">
      <c r="A74" s="3"/>
      <c r="B74" s="3"/>
      <c r="C74" s="3"/>
      <c r="D74" s="3"/>
      <c r="E74" s="3"/>
      <c r="F74" s="3"/>
      <c r="G74" s="3"/>
    </row>
    <row r="75" spans="1:7" ht="12.75" customHeight="1">
      <c r="A75" s="3"/>
      <c r="B75" s="3"/>
      <c r="C75" s="3"/>
      <c r="D75" s="3"/>
      <c r="E75" s="3"/>
      <c r="F75" s="3"/>
      <c r="G75" s="3"/>
    </row>
    <row r="76" spans="1:7" ht="12.75" customHeight="1">
      <c r="A76" s="3"/>
      <c r="B76" s="3"/>
      <c r="C76" s="3"/>
      <c r="D76" s="3"/>
      <c r="E76" s="3"/>
      <c r="F76" s="3"/>
      <c r="G76" s="3"/>
    </row>
    <row r="77" spans="1:7" ht="12.75" customHeight="1">
      <c r="A77" s="3"/>
      <c r="B77" s="3"/>
      <c r="C77" s="3"/>
      <c r="D77" s="3"/>
      <c r="E77" s="3"/>
      <c r="F77" s="3"/>
      <c r="G77" s="3"/>
    </row>
    <row r="78" spans="1:7" ht="12.75" customHeight="1">
      <c r="A78" s="3"/>
      <c r="B78" s="3"/>
      <c r="C78" s="3"/>
      <c r="D78" s="3"/>
      <c r="E78" s="3"/>
      <c r="F78" s="3"/>
      <c r="G78" s="3"/>
    </row>
    <row r="79" spans="1:7" ht="12.75" customHeight="1">
      <c r="A79" s="3"/>
      <c r="B79" s="3"/>
      <c r="C79" s="3"/>
      <c r="D79" s="3"/>
      <c r="E79" s="3"/>
      <c r="F79" s="3"/>
      <c r="G79" s="3"/>
    </row>
    <row r="80" spans="1:7" ht="12.75" customHeight="1">
      <c r="A80" s="3"/>
      <c r="B80" s="3"/>
      <c r="C80" s="3"/>
      <c r="D80" s="3"/>
      <c r="E80" s="3"/>
      <c r="F80" s="3"/>
      <c r="G80" s="3"/>
    </row>
    <row r="81" spans="1:7" ht="12.75" customHeight="1">
      <c r="A81" s="3"/>
      <c r="B81" s="3"/>
      <c r="C81" s="3"/>
      <c r="D81" s="3"/>
      <c r="E81" s="3"/>
      <c r="F81" s="3"/>
      <c r="G81" s="3"/>
    </row>
    <row r="82" spans="1:7" ht="12.75" customHeight="1">
      <c r="A82" s="3"/>
      <c r="B82" s="3"/>
      <c r="C82" s="3"/>
      <c r="D82" s="3"/>
      <c r="E82" s="3"/>
      <c r="F82" s="3"/>
      <c r="G82" s="3"/>
    </row>
    <row r="83" spans="1:7" ht="12.75" customHeight="1">
      <c r="A83" s="3"/>
      <c r="B83" s="3"/>
      <c r="C83" s="3"/>
      <c r="D83" s="3"/>
      <c r="E83" s="3"/>
      <c r="F83" s="3"/>
      <c r="G83" s="3"/>
    </row>
    <row r="84" spans="1:7" ht="12.75" customHeight="1">
      <c r="A84" s="3"/>
      <c r="B84" s="3"/>
      <c r="C84" s="3"/>
      <c r="D84" s="3"/>
      <c r="E84" s="3"/>
      <c r="F84" s="3"/>
      <c r="G84" s="3"/>
    </row>
    <row r="85" spans="1:7" ht="12.75" customHeight="1">
      <c r="A85" s="3"/>
      <c r="B85" s="3"/>
      <c r="C85" s="3"/>
      <c r="D85" s="3"/>
      <c r="E85" s="3"/>
      <c r="F85" s="3"/>
      <c r="G85" s="3"/>
    </row>
    <row r="86" spans="1:7" ht="12.75" customHeight="1">
      <c r="A86" s="3"/>
      <c r="B86" s="3"/>
      <c r="C86" s="3"/>
      <c r="D86" s="3"/>
      <c r="E86" s="3"/>
      <c r="F86" s="3"/>
      <c r="G86" s="3"/>
    </row>
    <row r="87" spans="1:7" ht="12.75" customHeight="1">
      <c r="A87" s="3"/>
      <c r="B87" s="3"/>
      <c r="C87" s="3"/>
      <c r="D87" s="3"/>
      <c r="E87" s="3"/>
      <c r="F87" s="3"/>
      <c r="G87" s="3"/>
    </row>
    <row r="88" spans="1:7" ht="12.75" customHeight="1">
      <c r="A88" s="3"/>
      <c r="B88" s="3"/>
      <c r="C88" s="3"/>
      <c r="D88" s="3"/>
      <c r="E88" s="3"/>
      <c r="F88" s="3"/>
      <c r="G88" s="3"/>
    </row>
    <row r="89" spans="1:7" ht="12.75" customHeight="1">
      <c r="A89" s="3"/>
      <c r="B89" s="3"/>
      <c r="C89" s="3"/>
      <c r="D89" s="3"/>
      <c r="E89" s="3"/>
      <c r="F89" s="3"/>
      <c r="G89" s="3"/>
    </row>
    <row r="90" spans="1:7" ht="12.75" customHeight="1">
      <c r="A90" s="3"/>
      <c r="B90" s="3"/>
      <c r="C90" s="3"/>
      <c r="D90" s="3"/>
      <c r="E90" s="3"/>
      <c r="F90" s="3"/>
      <c r="G90" s="3"/>
    </row>
    <row r="91" spans="1:7" ht="12.75" customHeight="1">
      <c r="A91" s="3"/>
      <c r="B91" s="3"/>
      <c r="C91" s="3"/>
      <c r="D91" s="3"/>
      <c r="E91" s="3"/>
      <c r="F91" s="3"/>
      <c r="G91" s="3"/>
    </row>
    <row r="92" spans="1:7" ht="12.75" customHeight="1">
      <c r="A92" s="3"/>
      <c r="B92" s="3"/>
      <c r="C92" s="3"/>
      <c r="D92" s="3"/>
      <c r="E92" s="3"/>
      <c r="F92" s="3"/>
      <c r="G92" s="3"/>
    </row>
    <row r="93" spans="1:7" ht="12.75" customHeight="1">
      <c r="A93" s="3"/>
      <c r="B93" s="3"/>
      <c r="C93" s="3"/>
      <c r="D93" s="3"/>
      <c r="E93" s="3"/>
      <c r="F93" s="3"/>
      <c r="G93" s="3"/>
    </row>
    <row r="94" spans="1:7" ht="12.75" customHeight="1">
      <c r="A94" s="3"/>
      <c r="B94" s="3"/>
      <c r="C94" s="3"/>
      <c r="D94" s="3"/>
      <c r="E94" s="3"/>
      <c r="F94" s="3"/>
      <c r="G94" s="3"/>
    </row>
    <row r="95" spans="1:7" ht="12.75" customHeight="1">
      <c r="A95" s="3"/>
      <c r="B95" s="3"/>
      <c r="C95" s="3"/>
      <c r="D95" s="3"/>
      <c r="E95" s="3"/>
      <c r="F95" s="3"/>
      <c r="G95" s="3"/>
    </row>
    <row r="96" spans="1:7" ht="12.75" customHeight="1">
      <c r="A96" s="3"/>
      <c r="B96" s="3"/>
      <c r="C96" s="3"/>
      <c r="D96" s="3"/>
      <c r="E96" s="3"/>
      <c r="F96" s="3"/>
      <c r="G96" s="3"/>
    </row>
    <row r="97" spans="1:7" ht="12.75" customHeight="1">
      <c r="A97" s="3"/>
      <c r="B97" s="3"/>
      <c r="C97" s="3"/>
      <c r="D97" s="3"/>
      <c r="E97" s="3"/>
      <c r="F97" s="3"/>
      <c r="G97" s="3"/>
    </row>
    <row r="98" spans="1:7" ht="12.75" customHeight="1">
      <c r="A98" s="3"/>
      <c r="B98" s="3"/>
      <c r="C98" s="3"/>
      <c r="D98" s="3"/>
      <c r="E98" s="3"/>
      <c r="F98" s="3"/>
      <c r="G98" s="3"/>
    </row>
    <row r="99" spans="1:7" ht="12.75" customHeight="1">
      <c r="A99" s="3"/>
      <c r="B99" s="3"/>
      <c r="C99" s="3"/>
      <c r="D99" s="3"/>
      <c r="E99" s="3"/>
      <c r="F99" s="3"/>
      <c r="G99" s="3"/>
    </row>
    <row r="100" spans="1:7" ht="12.75" customHeight="1">
      <c r="A100" s="3"/>
      <c r="B100" s="3"/>
      <c r="C100" s="3"/>
      <c r="D100" s="3"/>
      <c r="E100" s="3"/>
      <c r="F100" s="3"/>
      <c r="G100" s="3"/>
    </row>
    <row r="101" spans="1:7" ht="12.75" customHeight="1">
      <c r="A101" s="3"/>
      <c r="B101" s="3"/>
      <c r="C101" s="3"/>
      <c r="D101" s="3"/>
      <c r="E101" s="3"/>
      <c r="F101" s="3"/>
      <c r="G101" s="3"/>
    </row>
    <row r="102" spans="1:7" ht="12.75" customHeight="1">
      <c r="A102" s="3"/>
      <c r="B102" s="3"/>
      <c r="C102" s="3"/>
      <c r="D102" s="3"/>
      <c r="E102" s="3"/>
      <c r="F102" s="3"/>
      <c r="G102" s="3"/>
    </row>
    <row r="103" spans="1:7" ht="12.75" customHeight="1">
      <c r="A103" s="3"/>
      <c r="B103" s="3"/>
      <c r="C103" s="3"/>
      <c r="D103" s="3"/>
      <c r="E103" s="3"/>
      <c r="F103" s="3"/>
      <c r="G103" s="3"/>
    </row>
  </sheetData>
  <sheetProtection selectLockedCells="1" selectUnlockedCells="1"/>
  <hyperlinks>
    <hyperlink ref="B19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17.140625" defaultRowHeight="12.75" customHeight="1"/>
  <cols>
    <col min="1" max="1" width="36.28125" style="0" customWidth="1"/>
    <col min="2" max="3" width="17.140625" style="0" customWidth="1"/>
    <col min="4" max="4" width="22.421875" style="0" customWidth="1"/>
    <col min="5" max="5" width="6.00390625" style="0" customWidth="1"/>
  </cols>
  <sheetData>
    <row r="1" spans="1:20" ht="12.75" customHeight="1">
      <c r="A1" s="3">
        <v>2006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129736</v>
      </c>
      <c r="C2" s="3">
        <v>5.2</v>
      </c>
      <c r="D2" s="3">
        <v>6.5</v>
      </c>
      <c r="E2" s="3"/>
      <c r="F2" s="3">
        <v>140747</v>
      </c>
      <c r="G2" s="3">
        <f>SUM(C2:D2)</f>
        <v>11.7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76490</v>
      </c>
      <c r="C3" s="3">
        <v>3.1</v>
      </c>
      <c r="D3" s="3">
        <v>4.1</v>
      </c>
      <c r="E3" s="3"/>
      <c r="F3" s="3">
        <v>82982</v>
      </c>
      <c r="G3" s="3">
        <f>SUM(C3:D3)</f>
        <v>7.199999999999999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>
        <v>55405</v>
      </c>
      <c r="C4" s="3">
        <v>2.5</v>
      </c>
      <c r="D4" s="3">
        <v>2.3</v>
      </c>
      <c r="E4" s="3"/>
      <c r="F4" s="3">
        <v>60107</v>
      </c>
      <c r="G4" s="3">
        <f>SUM(C4:D4)</f>
        <v>4.8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43443</v>
      </c>
      <c r="C5" s="3">
        <v>1.8</v>
      </c>
      <c r="D5" s="3">
        <v>1.4</v>
      </c>
      <c r="E5" s="3"/>
      <c r="F5" s="3">
        <v>47130</v>
      </c>
      <c r="G5" s="3">
        <f>SUM(C5:D5)</f>
        <v>3.2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31000</v>
      </c>
      <c r="C6" s="3">
        <v>1.2</v>
      </c>
      <c r="D6" s="3">
        <v>0.7</v>
      </c>
      <c r="E6" s="3"/>
      <c r="F6" s="3">
        <v>33631</v>
      </c>
      <c r="G6" s="3">
        <f>SUM(C6:D6)</f>
        <v>1.9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52922</v>
      </c>
      <c r="C7" s="3">
        <v>5.1</v>
      </c>
      <c r="D7" s="3">
        <v>4.5</v>
      </c>
      <c r="E7" s="3"/>
      <c r="F7" s="3">
        <v>57413</v>
      </c>
      <c r="G7" s="3">
        <f>SUM(C7:D7)</f>
        <v>9.6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58756</v>
      </c>
      <c r="C8" s="3">
        <v>3</v>
      </c>
      <c r="D8" s="3">
        <v>1.6</v>
      </c>
      <c r="E8" s="3"/>
      <c r="F8" s="3">
        <v>63742</v>
      </c>
      <c r="G8" s="3">
        <f>SUM(C8:D8)</f>
        <v>4.6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48394</v>
      </c>
      <c r="C9" s="3">
        <v>3.6</v>
      </c>
      <c r="D9" s="3">
        <v>1.4</v>
      </c>
      <c r="E9" s="3"/>
      <c r="F9" s="3">
        <v>52501</v>
      </c>
      <c r="G9" s="3">
        <f>SUM(C9:D9)</f>
        <v>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29872</v>
      </c>
      <c r="C10" s="3">
        <v>1.7</v>
      </c>
      <c r="D10" s="3">
        <v>0.2</v>
      </c>
      <c r="E10" s="3"/>
      <c r="F10" s="3">
        <v>32407</v>
      </c>
      <c r="G10" s="3">
        <f>SUM(C10:D10)</f>
        <v>1.9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t="s">
        <v>71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8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B18" sqref="B18"/>
    </sheetView>
  </sheetViews>
  <sheetFormatPr defaultColWidth="17.140625" defaultRowHeight="12.75" customHeight="1"/>
  <cols>
    <col min="1" max="1" width="36.00390625" style="0" customWidth="1"/>
    <col min="2" max="2" width="12.28125" style="0" customWidth="1"/>
    <col min="3" max="3" width="9.8515625" style="0" customWidth="1"/>
    <col min="4" max="4" width="11.28125" style="0" customWidth="1"/>
    <col min="5" max="6" width="7.421875" style="0" customWidth="1"/>
  </cols>
  <sheetData>
    <row r="1" spans="1:20" ht="12.75" customHeight="1">
      <c r="A1" s="3">
        <v>2004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>
        <v>118098</v>
      </c>
      <c r="C2">
        <v>4.6</v>
      </c>
      <c r="D2">
        <v>6.7</v>
      </c>
      <c r="F2">
        <v>136735</v>
      </c>
      <c r="G2">
        <v>11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>
        <v>70602</v>
      </c>
      <c r="C3">
        <v>2.7</v>
      </c>
      <c r="D3">
        <v>4.3</v>
      </c>
      <c r="F3">
        <v>81743</v>
      </c>
      <c r="G3">
        <v>7.4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>
        <v>49495</v>
      </c>
      <c r="C4">
        <v>2.4</v>
      </c>
      <c r="D4">
        <v>3</v>
      </c>
      <c r="F4">
        <v>57305</v>
      </c>
      <c r="G4">
        <v>4.3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>
        <v>39298</v>
      </c>
      <c r="C5">
        <v>1.8</v>
      </c>
      <c r="D5">
        <v>2.5</v>
      </c>
      <c r="F5">
        <v>45499</v>
      </c>
      <c r="G5">
        <v>3.3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>
        <v>29998</v>
      </c>
      <c r="C6">
        <v>1.3</v>
      </c>
      <c r="D6">
        <v>1.5</v>
      </c>
      <c r="F6">
        <v>34732</v>
      </c>
      <c r="G6">
        <v>1.7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>
        <v>53266</v>
      </c>
      <c r="C7">
        <v>4.1</v>
      </c>
      <c r="D7">
        <v>4.8</v>
      </c>
      <c r="F7">
        <v>61672</v>
      </c>
      <c r="G7">
        <v>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>
        <v>53791</v>
      </c>
      <c r="C8">
        <v>2.7</v>
      </c>
      <c r="D8">
        <v>3.1</v>
      </c>
      <c r="F8">
        <v>62279</v>
      </c>
      <c r="G8">
        <v>4.2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>
        <v>45082</v>
      </c>
      <c r="C9">
        <v>2.5</v>
      </c>
      <c r="D9">
        <v>3.1</v>
      </c>
      <c r="F9">
        <v>52196</v>
      </c>
      <c r="G9">
        <v>4.7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>
        <v>26886</v>
      </c>
      <c r="C10">
        <v>1</v>
      </c>
      <c r="D10">
        <v>1.1</v>
      </c>
      <c r="F10">
        <v>31128</v>
      </c>
      <c r="G10">
        <v>1.2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>
        <v>34855</v>
      </c>
      <c r="C11">
        <v>2.4</v>
      </c>
      <c r="D11">
        <v>2.9</v>
      </c>
      <c r="F11">
        <v>40355</v>
      </c>
      <c r="G11">
        <v>4.1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>
        <v>750654</v>
      </c>
      <c r="F13">
        <v>869117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>
        <v>31.1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B18" sqref="B18"/>
    </sheetView>
  </sheetViews>
  <sheetFormatPr defaultColWidth="17.140625" defaultRowHeight="12.75" customHeight="1"/>
  <cols>
    <col min="1" max="1" width="35.140625" style="0" customWidth="1"/>
    <col min="2" max="4" width="17.140625" style="0" customWidth="1"/>
    <col min="5" max="5" width="4.57421875" style="0" customWidth="1"/>
  </cols>
  <sheetData>
    <row r="1" spans="1:20" ht="12.75" customHeight="1">
      <c r="A1" s="3">
        <v>2002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>
        <v>108065</v>
      </c>
      <c r="C2">
        <v>4.5</v>
      </c>
      <c r="D2">
        <v>6.7</v>
      </c>
      <c r="F2" s="13">
        <v>131378</v>
      </c>
      <c r="G2">
        <v>10.7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>
        <v>66213</v>
      </c>
      <c r="C3">
        <v>2.8</v>
      </c>
      <c r="D3">
        <v>4.6</v>
      </c>
      <c r="F3" s="13">
        <v>80497</v>
      </c>
      <c r="G3">
        <v>7.7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>
        <v>45733</v>
      </c>
      <c r="C4">
        <v>2.4</v>
      </c>
      <c r="D4">
        <v>3</v>
      </c>
      <c r="F4" s="13">
        <v>55599</v>
      </c>
      <c r="G4">
        <v>4.4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>
        <v>36802</v>
      </c>
      <c r="C5">
        <v>1.7</v>
      </c>
      <c r="D5">
        <v>2.3</v>
      </c>
      <c r="F5" s="13">
        <v>44741</v>
      </c>
      <c r="G5">
        <v>2.9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>
        <v>27992</v>
      </c>
      <c r="C6">
        <v>1</v>
      </c>
      <c r="D6">
        <v>1.2</v>
      </c>
      <c r="F6" s="13">
        <v>34030</v>
      </c>
      <c r="G6">
        <v>1.3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>
        <v>48523</v>
      </c>
      <c r="C7">
        <v>4.2</v>
      </c>
      <c r="D7">
        <v>5</v>
      </c>
      <c r="F7" s="13">
        <v>58991</v>
      </c>
      <c r="G7">
        <v>8.9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>
        <v>49327</v>
      </c>
      <c r="C8">
        <v>2.2</v>
      </c>
      <c r="D8">
        <v>2.7</v>
      </c>
      <c r="F8" s="13">
        <v>59968</v>
      </c>
      <c r="G8">
        <v>3.6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>
        <v>43443</v>
      </c>
      <c r="C9">
        <v>3</v>
      </c>
      <c r="D9">
        <v>3.9</v>
      </c>
      <c r="F9" s="13">
        <v>52815</v>
      </c>
      <c r="G9">
        <v>5.6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>
        <v>25762</v>
      </c>
      <c r="C10">
        <v>1.2</v>
      </c>
      <c r="D10">
        <v>1.2</v>
      </c>
      <c r="F10" s="13">
        <v>31319</v>
      </c>
      <c r="G10">
        <v>1.4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>
        <v>35297</v>
      </c>
      <c r="C11">
        <v>3.9</v>
      </c>
      <c r="D11">
        <v>4.4</v>
      </c>
      <c r="F11" s="13">
        <v>42911</v>
      </c>
      <c r="G11">
        <v>6.1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>
        <v>713703</v>
      </c>
      <c r="F13">
        <v>867674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>
        <v>31.3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17.140625" defaultRowHeight="12.75" customHeight="1"/>
  <cols>
    <col min="1" max="1" width="39.57421875" style="0" customWidth="1"/>
    <col min="2" max="4" width="17.140625" style="0" customWidth="1"/>
    <col min="5" max="5" width="3.140625" style="0" customWidth="1"/>
  </cols>
  <sheetData>
    <row r="1" spans="1:20" ht="12.75" customHeight="1">
      <c r="A1" s="3">
        <v>2000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97615</v>
      </c>
      <c r="C2" s="3">
        <v>4.5</v>
      </c>
      <c r="D2" s="3">
        <v>6.1</v>
      </c>
      <c r="E2" s="3"/>
      <c r="F2" s="3">
        <v>123980</v>
      </c>
      <c r="G2" s="3">
        <v>10.1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61075</v>
      </c>
      <c r="C3" s="3">
        <v>2.6</v>
      </c>
      <c r="D3" s="3">
        <v>4.5</v>
      </c>
      <c r="E3" s="3"/>
      <c r="F3" s="3">
        <v>77571</v>
      </c>
      <c r="G3" s="3">
        <v>7.8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37321</v>
      </c>
      <c r="C5" s="3">
        <v>1.8</v>
      </c>
      <c r="D5" s="3">
        <v>2.3</v>
      </c>
      <c r="E5" s="3"/>
      <c r="F5" s="3">
        <v>47401</v>
      </c>
      <c r="G5" s="3">
        <v>3.3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26715</v>
      </c>
      <c r="C6" s="3">
        <v>1.1</v>
      </c>
      <c r="D6" s="3">
        <v>1.4</v>
      </c>
      <c r="E6" s="3"/>
      <c r="F6" s="3">
        <v>33930</v>
      </c>
      <c r="G6" s="3">
        <v>1.8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44009</v>
      </c>
      <c r="C7" s="3">
        <v>3.8</v>
      </c>
      <c r="D7" s="3">
        <v>4.4</v>
      </c>
      <c r="E7" s="3"/>
      <c r="F7" s="3">
        <v>55895</v>
      </c>
      <c r="G7" s="3">
        <v>8.3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45301</v>
      </c>
      <c r="C8" s="3">
        <v>2.2</v>
      </c>
      <c r="D8" s="3">
        <v>2.6</v>
      </c>
      <c r="E8" s="3"/>
      <c r="F8" s="3">
        <v>57536</v>
      </c>
      <c r="G8" s="3">
        <v>3.8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41068</v>
      </c>
      <c r="C9" s="3">
        <v>3.5</v>
      </c>
      <c r="D9" s="3">
        <v>4</v>
      </c>
      <c r="E9" s="3"/>
      <c r="F9" s="3">
        <v>52160</v>
      </c>
      <c r="G9" s="3">
        <v>6.1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23849</v>
      </c>
      <c r="C10" s="3">
        <v>0.9</v>
      </c>
      <c r="D10" s="3">
        <v>0.9</v>
      </c>
      <c r="E10" s="3"/>
      <c r="F10" s="3">
        <v>3290</v>
      </c>
      <c r="G10" s="3">
        <v>1.3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30205</v>
      </c>
      <c r="C11" s="3">
        <v>2.1</v>
      </c>
      <c r="D11" s="3">
        <v>2.5</v>
      </c>
      <c r="E11" s="3"/>
      <c r="F11" s="3">
        <v>38363</v>
      </c>
      <c r="G11" s="3">
        <v>4.1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14.2</v>
      </c>
      <c r="C12" s="3"/>
      <c r="D12" s="3"/>
      <c r="E12" s="3"/>
      <c r="F12" s="3">
        <f>B12</f>
        <v>14.2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>
        <v>619129</v>
      </c>
      <c r="C13" s="3"/>
      <c r="D13" s="3"/>
      <c r="E13" s="3"/>
      <c r="F13" s="3">
        <v>786354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>
        <v>31.1</v>
      </c>
      <c r="C14" s="3"/>
      <c r="D14" s="3"/>
      <c r="E14" s="3"/>
      <c r="F14" s="3">
        <f>B14</f>
        <v>31.1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17.140625" defaultRowHeight="12.75" customHeight="1"/>
  <cols>
    <col min="1" max="1" width="37.57421875" style="0" customWidth="1"/>
    <col min="2" max="4" width="17.140625" style="0" customWidth="1"/>
    <col min="5" max="5" width="5.140625" style="0" customWidth="1"/>
  </cols>
  <sheetData>
    <row r="1" spans="1:20" ht="12.75" customHeight="1">
      <c r="A1" s="3">
        <v>1998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88936</v>
      </c>
      <c r="C2" s="3">
        <v>3.7</v>
      </c>
      <c r="D2" s="3">
        <v>5.3</v>
      </c>
      <c r="E2" s="3"/>
      <c r="F2" s="3">
        <v>119333</v>
      </c>
      <c r="G2" s="3">
        <v>10.1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55453</v>
      </c>
      <c r="C3" s="3">
        <v>2.6</v>
      </c>
      <c r="D3" s="3">
        <v>4.3</v>
      </c>
      <c r="E3" s="3"/>
      <c r="F3" s="3">
        <v>74406</v>
      </c>
      <c r="G3" s="3">
        <v>8.1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34275</v>
      </c>
      <c r="C5" s="3">
        <v>1.8</v>
      </c>
      <c r="D5" s="3">
        <v>2.4</v>
      </c>
      <c r="E5" s="3"/>
      <c r="F5" s="3">
        <v>45989</v>
      </c>
      <c r="G5" s="3">
        <v>3.3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24048</v>
      </c>
      <c r="C6" s="3">
        <v>0.9</v>
      </c>
      <c r="D6" s="3">
        <v>1.1</v>
      </c>
      <c r="E6" s="3"/>
      <c r="F6" s="3">
        <v>32267</v>
      </c>
      <c r="G6" s="3">
        <v>1.6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39691</v>
      </c>
      <c r="C7" s="3">
        <v>3.2</v>
      </c>
      <c r="D7" s="3">
        <v>3.9</v>
      </c>
      <c r="E7" s="3"/>
      <c r="F7" s="3">
        <v>53256</v>
      </c>
      <c r="G7" s="3">
        <v>8.4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42578</v>
      </c>
      <c r="C8" s="3">
        <v>2</v>
      </c>
      <c r="D8" s="3">
        <v>2.2</v>
      </c>
      <c r="E8" s="3"/>
      <c r="F8" s="3">
        <v>57130</v>
      </c>
      <c r="G8" s="3">
        <v>3.3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36737</v>
      </c>
      <c r="C9" s="3">
        <v>2.6</v>
      </c>
      <c r="D9" s="3">
        <v>3.3</v>
      </c>
      <c r="E9" s="3"/>
      <c r="F9" s="3">
        <v>49293</v>
      </c>
      <c r="G9" s="3">
        <v>5.7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21762</v>
      </c>
      <c r="C10" s="3">
        <v>0.8</v>
      </c>
      <c r="D10" s="3">
        <v>0.9</v>
      </c>
      <c r="E10" s="3"/>
      <c r="F10" s="3">
        <v>29199</v>
      </c>
      <c r="G10" s="3">
        <v>0.9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28209</v>
      </c>
      <c r="C11" s="3">
        <v>2</v>
      </c>
      <c r="D11" s="3">
        <v>2.3</v>
      </c>
      <c r="E11" s="3"/>
      <c r="F11" s="3">
        <v>37850</v>
      </c>
      <c r="G11" s="3">
        <v>3.6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14.4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>
        <v>575812</v>
      </c>
      <c r="C13" s="3"/>
      <c r="D13" s="3"/>
      <c r="E13" s="3"/>
      <c r="F13" s="3">
        <v>772616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t="s">
        <v>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20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17.140625" defaultRowHeight="12.75" customHeight="1"/>
  <cols>
    <col min="1" max="1" width="40.00390625" style="0" customWidth="1"/>
    <col min="2" max="4" width="17.140625" style="0" customWidth="1"/>
    <col min="5" max="5" width="4.7109375" style="0" customWidth="1"/>
  </cols>
  <sheetData>
    <row r="1" spans="1:20" ht="12.75" customHeight="1">
      <c r="A1" s="3">
        <v>1996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3">
        <v>84329</v>
      </c>
      <c r="C2" s="3">
        <v>4</v>
      </c>
      <c r="D2" s="3">
        <v>5.7</v>
      </c>
      <c r="E2" s="3"/>
      <c r="F2" s="3">
        <v>117550</v>
      </c>
      <c r="G2" s="3">
        <v>10.2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 t="s">
        <v>2</v>
      </c>
      <c r="B3" s="3">
        <v>52207</v>
      </c>
      <c r="C3" s="3">
        <v>2.6</v>
      </c>
      <c r="D3" s="3">
        <v>4</v>
      </c>
      <c r="E3" s="3"/>
      <c r="F3" s="3">
        <v>72774</v>
      </c>
      <c r="G3" s="3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 t="s">
        <v>4</v>
      </c>
      <c r="B5" s="3">
        <v>31885</v>
      </c>
      <c r="C5" s="3">
        <v>1.9</v>
      </c>
      <c r="D5" s="3">
        <v>2.5</v>
      </c>
      <c r="E5" s="3"/>
      <c r="F5" s="3">
        <v>44446</v>
      </c>
      <c r="G5" s="3">
        <v>3.3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 t="s">
        <v>5</v>
      </c>
      <c r="B6" s="3">
        <v>22902</v>
      </c>
      <c r="C6" s="3">
        <v>1.2</v>
      </c>
      <c r="D6" s="3">
        <v>1.5</v>
      </c>
      <c r="E6" s="3"/>
      <c r="F6" s="3">
        <v>31924</v>
      </c>
      <c r="G6" s="3">
        <v>1.6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 t="s">
        <v>64</v>
      </c>
      <c r="B7" s="3">
        <v>37422</v>
      </c>
      <c r="C7" s="3">
        <v>3.8</v>
      </c>
      <c r="D7" s="3">
        <v>4.3</v>
      </c>
      <c r="E7" s="3"/>
      <c r="F7" s="3">
        <v>52164</v>
      </c>
      <c r="G7" s="3">
        <v>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 t="s">
        <v>65</v>
      </c>
      <c r="B8" s="3">
        <v>41610</v>
      </c>
      <c r="C8" s="3">
        <v>2.3</v>
      </c>
      <c r="D8" s="3">
        <v>2.6</v>
      </c>
      <c r="E8" s="3"/>
      <c r="F8" s="3">
        <v>58002</v>
      </c>
      <c r="G8" s="3">
        <v>3.5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 t="s">
        <v>8</v>
      </c>
      <c r="B9" s="3">
        <v>36673</v>
      </c>
      <c r="C9" s="3">
        <v>3</v>
      </c>
      <c r="D9" s="3">
        <v>3.4</v>
      </c>
      <c r="E9" s="3"/>
      <c r="F9" s="3">
        <v>51120</v>
      </c>
      <c r="G9" s="3">
        <v>6.6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 t="s">
        <v>66</v>
      </c>
      <c r="B10" s="3">
        <v>21814</v>
      </c>
      <c r="C10" s="3">
        <v>1.2</v>
      </c>
      <c r="D10" s="3">
        <v>1.2</v>
      </c>
      <c r="E10" s="3"/>
      <c r="F10" s="3">
        <v>30407</v>
      </c>
      <c r="G10" s="3">
        <v>1.8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 t="s">
        <v>10</v>
      </c>
      <c r="B11" s="3">
        <v>28884</v>
      </c>
      <c r="C11" s="3">
        <v>2.9</v>
      </c>
      <c r="D11" s="3">
        <v>3.3</v>
      </c>
      <c r="E11" s="3"/>
      <c r="F11" s="3">
        <v>40262</v>
      </c>
      <c r="G11" s="3">
        <v>5.7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 t="s">
        <v>67</v>
      </c>
      <c r="B12" s="3">
        <v>14.8</v>
      </c>
      <c r="C12" s="3"/>
      <c r="D12" s="3"/>
      <c r="E12" s="3"/>
      <c r="F12" s="3">
        <f>B12</f>
        <v>14.8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 t="s">
        <v>12</v>
      </c>
      <c r="B13" s="3">
        <v>549300</v>
      </c>
      <c r="C13" s="3"/>
      <c r="D13" s="3"/>
      <c r="E13" s="3"/>
      <c r="F13" s="3">
        <v>765697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 t="s">
        <v>68</v>
      </c>
      <c r="B14" s="3">
        <v>31.2</v>
      </c>
      <c r="C14" s="3"/>
      <c r="D14" s="3"/>
      <c r="E14" s="3"/>
      <c r="F14" s="3">
        <f>B14</f>
        <v>31.2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t="s">
        <v>76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t="s">
        <v>70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sheetProtection selectLockedCells="1" selectUnlockedCells="1"/>
  <hyperlinks>
    <hyperlink ref="B19" r:id="rId1" display="http://www.bls.gov/data/inflation_calculator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Schuman</cp:lastModifiedBy>
  <dcterms:modified xsi:type="dcterms:W3CDTF">2010-12-20T20:21:05Z</dcterms:modified>
  <cp:category/>
  <cp:version/>
  <cp:contentType/>
  <cp:contentStatus/>
  <cp:revision>10</cp:revision>
</cp:coreProperties>
</file>